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showInkAnnotation="0" autoCompressPictures="0"/>
  <bookViews>
    <workbookView xWindow="0" yWindow="0" windowWidth="20730" windowHeight="11760" tabRatio="500"/>
  </bookViews>
  <sheets>
    <sheet name="Sheet1" sheetId="1" r:id="rId1"/>
  </sheets>
  <definedNames>
    <definedName name="_xlnm.Print_Area" localSheetId="0">Sheet1!$A$1:$J$894</definedName>
  </definedNames>
  <calcPr calcId="125725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F341" i="1"/>
  <c r="D617" s="1"/>
  <c r="F340"/>
  <c r="F339"/>
  <c r="F338"/>
  <c r="F337"/>
  <c r="F336"/>
  <c r="F335"/>
  <c r="F334"/>
  <c r="F333"/>
  <c r="F332"/>
  <c r="F331"/>
  <c r="F330"/>
  <c r="F329"/>
  <c r="H329" s="1"/>
  <c r="H330"/>
  <c r="H331"/>
  <c r="H332"/>
  <c r="H333"/>
  <c r="H334"/>
  <c r="H335"/>
  <c r="H336"/>
  <c r="H337"/>
  <c r="H338"/>
  <c r="H339"/>
  <c r="H340"/>
  <c r="H341"/>
  <c r="D342"/>
  <c r="F375"/>
  <c r="F374"/>
  <c r="F373"/>
  <c r="H373" s="1"/>
  <c r="F372"/>
  <c r="F371"/>
  <c r="H371" s="1"/>
  <c r="F370"/>
  <c r="F369"/>
  <c r="H369" s="1"/>
  <c r="F368"/>
  <c r="F367"/>
  <c r="H367" s="1"/>
  <c r="F366"/>
  <c r="F365"/>
  <c r="H365" s="1"/>
  <c r="F364"/>
  <c r="H364" s="1"/>
  <c r="H366"/>
  <c r="H368"/>
  <c r="H370"/>
  <c r="H372"/>
  <c r="H374"/>
  <c r="H375"/>
  <c r="D376"/>
  <c r="D874"/>
  <c r="D887"/>
  <c r="C769"/>
  <c r="C770"/>
  <c r="G770" s="1"/>
  <c r="C768"/>
  <c r="C767"/>
  <c r="E767" s="1"/>
  <c r="C766"/>
  <c r="D402"/>
  <c r="F392"/>
  <c r="H392" s="1"/>
  <c r="F393"/>
  <c r="H393" s="1"/>
  <c r="F394"/>
  <c r="H394" s="1"/>
  <c r="F395"/>
  <c r="H395" s="1"/>
  <c r="F396"/>
  <c r="H396" s="1"/>
  <c r="F397"/>
  <c r="H397" s="1"/>
  <c r="F398"/>
  <c r="H398" s="1"/>
  <c r="F399"/>
  <c r="H399" s="1"/>
  <c r="F400"/>
  <c r="H400" s="1"/>
  <c r="F386"/>
  <c r="H386" s="1"/>
  <c r="F385"/>
  <c r="H385" s="1"/>
  <c r="F384"/>
  <c r="H384" s="1"/>
  <c r="F383"/>
  <c r="F382"/>
  <c r="H382" s="1"/>
  <c r="H383"/>
  <c r="F381"/>
  <c r="H381" s="1"/>
  <c r="F347"/>
  <c r="H347"/>
  <c r="F348"/>
  <c r="H348"/>
  <c r="F349"/>
  <c r="H349"/>
  <c r="F350"/>
  <c r="H350"/>
  <c r="F351"/>
  <c r="H351"/>
  <c r="F352"/>
  <c r="H352"/>
  <c r="F353"/>
  <c r="H353"/>
  <c r="F354"/>
  <c r="H354"/>
  <c r="F355"/>
  <c r="H355"/>
  <c r="F356"/>
  <c r="H356" s="1"/>
  <c r="F357"/>
  <c r="H357" s="1"/>
  <c r="F358"/>
  <c r="H358"/>
  <c r="F311"/>
  <c r="H311" s="1"/>
  <c r="F312"/>
  <c r="H312" s="1"/>
  <c r="F313"/>
  <c r="H313" s="1"/>
  <c r="F314"/>
  <c r="H314" s="1"/>
  <c r="F315"/>
  <c r="H315" s="1"/>
  <c r="F316"/>
  <c r="H316" s="1"/>
  <c r="F317"/>
  <c r="H317" s="1"/>
  <c r="F318"/>
  <c r="H318" s="1"/>
  <c r="F319"/>
  <c r="H319" s="1"/>
  <c r="F320"/>
  <c r="H320" s="1"/>
  <c r="F321"/>
  <c r="H321" s="1"/>
  <c r="F322"/>
  <c r="H322" s="1"/>
  <c r="F323"/>
  <c r="H323" s="1"/>
  <c r="F293"/>
  <c r="H293" s="1"/>
  <c r="F294"/>
  <c r="H294" s="1"/>
  <c r="F295"/>
  <c r="H295" s="1"/>
  <c r="F296"/>
  <c r="H296" s="1"/>
  <c r="F297"/>
  <c r="H297" s="1"/>
  <c r="F298"/>
  <c r="H298" s="1"/>
  <c r="F299"/>
  <c r="H299" s="1"/>
  <c r="F300"/>
  <c r="H300" s="1"/>
  <c r="F301"/>
  <c r="H301" s="1"/>
  <c r="F302"/>
  <c r="H302"/>
  <c r="F303"/>
  <c r="H303"/>
  <c r="F304"/>
  <c r="H304" s="1"/>
  <c r="F305"/>
  <c r="H305" s="1"/>
  <c r="C164"/>
  <c r="G164" s="1"/>
  <c r="C163"/>
  <c r="I163" s="1"/>
  <c r="C162"/>
  <c r="G162" s="1"/>
  <c r="C161"/>
  <c r="I161" s="1"/>
  <c r="C160"/>
  <c r="G160" s="1"/>
  <c r="C159"/>
  <c r="I159" s="1"/>
  <c r="C21"/>
  <c r="G21" s="1"/>
  <c r="C25"/>
  <c r="C141" s="1"/>
  <c r="C24"/>
  <c r="D121" s="1"/>
  <c r="C23"/>
  <c r="C102" s="1"/>
  <c r="C22"/>
  <c r="C84" s="1"/>
  <c r="C65"/>
  <c r="G22"/>
  <c r="G25"/>
  <c r="E21"/>
  <c r="E23"/>
  <c r="G766"/>
  <c r="G768"/>
  <c r="G769"/>
  <c r="E766"/>
  <c r="E768"/>
  <c r="E769"/>
  <c r="D794"/>
  <c r="I766"/>
  <c r="I768"/>
  <c r="I769"/>
  <c r="I770"/>
  <c r="I160"/>
  <c r="I162"/>
  <c r="I164"/>
  <c r="G161"/>
  <c r="E159"/>
  <c r="E163"/>
  <c r="I21"/>
  <c r="I23"/>
  <c r="D692"/>
  <c r="D657"/>
  <c r="D638"/>
  <c r="D359"/>
  <c r="D490"/>
  <c r="D438"/>
  <c r="D472"/>
  <c r="D452"/>
  <c r="D387"/>
  <c r="D324"/>
  <c r="D234"/>
  <c r="C198"/>
  <c r="C276"/>
  <c r="C708"/>
  <c r="D598"/>
  <c r="D576"/>
  <c r="D542"/>
  <c r="D841"/>
  <c r="D826"/>
  <c r="H771"/>
  <c r="F771"/>
  <c r="D771"/>
  <c r="H165"/>
  <c r="F165"/>
  <c r="D165"/>
  <c r="D306"/>
  <c r="H26"/>
  <c r="F26"/>
  <c r="D26"/>
  <c r="I167" l="1"/>
  <c r="D856"/>
  <c r="C179"/>
  <c r="C215"/>
  <c r="D256"/>
  <c r="D508"/>
  <c r="I25"/>
  <c r="E161"/>
  <c r="G163"/>
  <c r="G159"/>
  <c r="E770"/>
  <c r="G767"/>
  <c r="G773" s="1"/>
  <c r="E25"/>
  <c r="D810"/>
  <c r="D434"/>
  <c r="D558"/>
  <c r="C728"/>
  <c r="D526"/>
  <c r="D512"/>
  <c r="D495"/>
  <c r="D675"/>
  <c r="I24"/>
  <c r="I22"/>
  <c r="I28" s="1"/>
  <c r="E164"/>
  <c r="E162"/>
  <c r="E160"/>
  <c r="I767"/>
  <c r="E24"/>
  <c r="E22"/>
  <c r="G24"/>
  <c r="G28" s="1"/>
  <c r="G23"/>
  <c r="H388"/>
  <c r="I773"/>
  <c r="E773"/>
  <c r="H377"/>
  <c r="H343"/>
  <c r="G167"/>
  <c r="H360"/>
  <c r="H403"/>
  <c r="E28"/>
  <c r="H307"/>
  <c r="H325"/>
  <c r="E167" l="1"/>
</calcChain>
</file>

<file path=xl/sharedStrings.xml><?xml version="1.0" encoding="utf-8"?>
<sst xmlns="http://schemas.openxmlformats.org/spreadsheetml/2006/main" count="466" uniqueCount="159">
  <si>
    <t>Фигуры</t>
  </si>
  <si>
    <t>skype: archorosho</t>
  </si>
  <si>
    <t>Дверь</t>
  </si>
  <si>
    <t>Окно</t>
  </si>
  <si>
    <t>Клин</t>
  </si>
  <si>
    <t>Низкая стена</t>
  </si>
  <si>
    <t>Высокая стена</t>
  </si>
  <si>
    <t>Итого</t>
  </si>
  <si>
    <t>рублей</t>
  </si>
  <si>
    <t>Спортивные фигуры</t>
  </si>
  <si>
    <t xml:space="preserve">Окно </t>
  </si>
  <si>
    <t>Поворот</t>
  </si>
  <si>
    <t>Большая стена</t>
  </si>
  <si>
    <t>Название фигуры</t>
  </si>
  <si>
    <t>ПОВОРОТ</t>
  </si>
  <si>
    <t>назад к расчету</t>
  </si>
  <si>
    <t xml:space="preserve">Клин  </t>
  </si>
  <si>
    <t xml:space="preserve">           Толщина фигуры  26 см</t>
  </si>
  <si>
    <t>Выберите категорию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</si>
  <si>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</si>
  <si>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</si>
  <si>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фигур</t>
    </r>
  </si>
  <si>
    <t>Кол-во, шт.</t>
  </si>
  <si>
    <t>ВАРИАНТЫ РАСЦВЕТКИ ПВХ МАТЕРИАЛА</t>
  </si>
  <si>
    <t>БОЛЬШАЯ
 СТЕНА</t>
  </si>
  <si>
    <t>СТЕНА</t>
  </si>
  <si>
    <t>ОКНО</t>
  </si>
  <si>
    <t xml:space="preserve">               Толщина фигуры  26 см</t>
  </si>
  <si>
    <t>Размеры: 1,9 м х2,1 м</t>
  </si>
  <si>
    <t xml:space="preserve">  Размеры: 1,9 м х 2,1 м</t>
  </si>
  <si>
    <t xml:space="preserve">  Размеры: 1,2 м х 1,2 м</t>
  </si>
  <si>
    <t>Размеры: 1,2 м х 1,2 м х 1,2 м</t>
  </si>
  <si>
    <t xml:space="preserve">                            рублей</t>
  </si>
  <si>
    <t xml:space="preserve">Малая стена
</t>
  </si>
  <si>
    <t xml:space="preserve">  Размеры: 1,2 м х 1,9 м</t>
  </si>
  <si>
    <t>ЭЛЕМЕНТЫ КОНСТРУКЦИИ НАДУВНЫХ ФИГУР</t>
  </si>
  <si>
    <t>нескольких фигур</t>
  </si>
  <si>
    <t>наверх</t>
  </si>
  <si>
    <t xml:space="preserve">Ремень соединения 
</t>
  </si>
  <si>
    <t xml:space="preserve"> Cylinder</t>
  </si>
  <si>
    <t xml:space="preserve">  Tree</t>
  </si>
  <si>
    <t>большой конверт</t>
  </si>
  <si>
    <t>Размеры: 1,5 м х 1,5 м х 1,5 м</t>
  </si>
  <si>
    <t>маленький конверт</t>
  </si>
  <si>
    <t>бим/змея</t>
  </si>
  <si>
    <t>Размеры: 0,75 м х 0,75 м х 0,75 м</t>
  </si>
  <si>
    <t>Размеры: 2,5 м х 1,5 м х 1,5 м</t>
  </si>
  <si>
    <t xml:space="preserve">М </t>
  </si>
  <si>
    <t>(центральная фигура)</t>
  </si>
  <si>
    <t xml:space="preserve">  Cake</t>
  </si>
  <si>
    <t xml:space="preserve">  Elbow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</si>
  <si>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</si>
  <si>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</si>
  <si>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</si>
  <si>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</si>
  <si>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</si>
  <si>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</si>
  <si>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</si>
  <si>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</si>
  <si>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>Дверной проем</t>
  </si>
  <si>
    <t>БОЛЬШАЯ</t>
  </si>
  <si>
    <t>Малая стена</t>
  </si>
  <si>
    <t xml:space="preserve">          Может устанавливаться как вертикально, 
так и горизонтально</t>
  </si>
  <si>
    <t xml:space="preserve">     Может устанавливаться как вертикально, 
так и горизонтально</t>
  </si>
  <si>
    <t xml:space="preserve">Низкая стена </t>
  </si>
  <si>
    <t>договор</t>
  </si>
  <si>
    <t>Нанесение логотипа -</t>
  </si>
  <si>
    <t>Размеры:  4 м х 2 м х 1,25 м</t>
  </si>
  <si>
    <t>Фигура</t>
  </si>
  <si>
    <t xml:space="preserve">  Размеры: 2,5 м х 1,9 м</t>
  </si>
  <si>
    <t>forpost2014@gmail.com</t>
  </si>
  <si>
    <t>*отличаются тем, что ПВХ экран наклеен с двух сторон + дополнительные ребра жесткости</t>
  </si>
  <si>
    <t xml:space="preserve">  Medusa</t>
  </si>
  <si>
    <t xml:space="preserve">  Giant medusa</t>
  </si>
  <si>
    <t xml:space="preserve">  Приставка к М </t>
  </si>
  <si>
    <r>
      <t xml:space="preserve">Snack Beam </t>
    </r>
    <r>
      <rPr>
        <sz val="14"/>
        <color theme="4"/>
        <rFont val="Arial Black"/>
        <family val="2"/>
        <charset val="204"/>
      </rPr>
      <t>/</t>
    </r>
  </si>
  <si>
    <r>
      <t xml:space="preserve">Cylinder </t>
    </r>
    <r>
      <rPr>
        <sz val="12"/>
        <color rgb="FF0070C0"/>
        <rFont val="Arial Black"/>
        <family val="2"/>
      </rPr>
      <t>/цилиндр</t>
    </r>
  </si>
  <si>
    <t>медуза большая</t>
  </si>
  <si>
    <r>
      <t xml:space="preserve">Giant medusa </t>
    </r>
    <r>
      <rPr>
        <sz val="12"/>
        <color rgb="FF0070C0"/>
        <rFont val="Arial Black"/>
        <family val="2"/>
        <charset val="204"/>
      </rPr>
      <t>/</t>
    </r>
    <r>
      <rPr>
        <sz val="24"/>
        <color rgb="FF0070C0"/>
        <rFont val="Arial Black"/>
        <family val="2"/>
      </rPr>
      <t xml:space="preserve"> </t>
    </r>
  </si>
  <si>
    <r>
      <t xml:space="preserve">Temple Maya </t>
    </r>
    <r>
      <rPr>
        <sz val="14"/>
        <color rgb="FF0070C0"/>
        <rFont val="Arial Black"/>
        <family val="2"/>
      </rPr>
      <t>/майя</t>
    </r>
  </si>
  <si>
    <r>
      <t xml:space="preserve">Temple </t>
    </r>
    <r>
      <rPr>
        <sz val="14"/>
        <color rgb="FF0070C0"/>
        <rFont val="Arial Black"/>
        <family val="2"/>
      </rPr>
      <t>/темпл</t>
    </r>
  </si>
  <si>
    <r>
      <t xml:space="preserve">Elbow </t>
    </r>
    <r>
      <rPr>
        <sz val="14"/>
        <color rgb="FF0070C0"/>
        <rFont val="Arial Black"/>
        <family val="2"/>
        <charset val="204"/>
      </rPr>
      <t>/поворот змеи</t>
    </r>
  </si>
  <si>
    <t>Размеры: 3 м x1,2 м</t>
  </si>
  <si>
    <r>
      <t xml:space="preserve">Medusa </t>
    </r>
    <r>
      <rPr>
        <sz val="12"/>
        <color rgb="FF0070C0"/>
        <rFont val="Arial Black"/>
        <family val="2"/>
      </rPr>
      <t>/медуза</t>
    </r>
  </si>
  <si>
    <t>Размеры: 2 м x1 м</t>
  </si>
  <si>
    <r>
      <rPr>
        <sz val="14"/>
        <color rgb="FF0070C0"/>
        <rFont val="Arial Black"/>
        <family val="2"/>
        <charset val="204"/>
      </rPr>
      <t>Приставка к</t>
    </r>
    <r>
      <rPr>
        <sz val="24"/>
        <color rgb="FF0070C0"/>
        <rFont val="Arial Black"/>
        <family val="2"/>
        <charset val="204"/>
      </rPr>
      <t xml:space="preserve"> М </t>
    </r>
  </si>
  <si>
    <r>
      <t xml:space="preserve">Mini M </t>
    </r>
    <r>
      <rPr>
        <sz val="14"/>
        <color rgb="FF0070C0"/>
        <rFont val="Arial Black"/>
        <family val="2"/>
      </rPr>
      <t>/мини М</t>
    </r>
  </si>
  <si>
    <r>
      <t xml:space="preserve">Cake </t>
    </r>
    <r>
      <rPr>
        <sz val="14"/>
        <color rgb="FF0070C0"/>
        <rFont val="Arial Black"/>
        <family val="2"/>
        <charset val="204"/>
      </rPr>
      <t>/кейк</t>
    </r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</si>
  <si>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  <charset val="204"/>
      </rPr>
      <t xml:space="preserve"> </t>
    </r>
    <r>
      <rPr>
        <sz val="14"/>
        <color rgb="FF0070C0"/>
        <rFont val="Arial Black"/>
        <family val="2"/>
        <charset val="204"/>
      </rPr>
      <t>/высокий кейк</t>
    </r>
  </si>
  <si>
    <r>
      <t xml:space="preserve">Tree </t>
    </r>
    <r>
      <rPr>
        <sz val="14"/>
        <color rgb="FF0070C0"/>
        <rFont val="Arial Black"/>
        <family val="2"/>
      </rPr>
      <t>/дерево</t>
    </r>
  </si>
  <si>
    <t xml:space="preserve">  Cylinder</t>
  </si>
  <si>
    <r>
      <t xml:space="preserve">Dorito Big </t>
    </r>
    <r>
      <rPr>
        <sz val="14"/>
        <color rgb="FF0070C0"/>
        <rFont val="Arial Black"/>
        <family val="2"/>
      </rPr>
      <t>/</t>
    </r>
  </si>
  <si>
    <r>
      <t xml:space="preserve">Dorito Small </t>
    </r>
    <r>
      <rPr>
        <sz val="14"/>
        <color rgb="FF0070C0"/>
        <rFont val="Arial Black"/>
        <family val="2"/>
      </rPr>
      <t>/</t>
    </r>
  </si>
  <si>
    <t>Размеры:  6 м х 4 м х 1,25 м</t>
  </si>
  <si>
    <t>Размеры: 2 м х 1,25 м х 0,5 м</t>
  </si>
  <si>
    <t>Размеры: 2 м x1,2 м</t>
  </si>
  <si>
    <t>Размеры: 1,5 м x1 м</t>
  </si>
  <si>
    <t>Размеры: 1,5 м х 1 м х 1 м</t>
  </si>
  <si>
    <t>Размеры: 1 м х 1 м х 1 м</t>
  </si>
  <si>
    <t>Размеры: 1,7 м х 1,7 м х 1,7 м</t>
  </si>
  <si>
    <t>Размеры: 2,1 м х 2,1 м х 2,1 м</t>
  </si>
  <si>
    <t>Размеры: 0,75 м х 0,5 м х 3 м</t>
  </si>
  <si>
    <t>Размеры: 2,1 м х2,1 м</t>
  </si>
  <si>
    <t xml:space="preserve">  Размеры: 2,1 м х 2,1 м</t>
  </si>
  <si>
    <t xml:space="preserve">  Размеры: 1,2 м х 2,1 м</t>
  </si>
  <si>
    <t>Дополнительные аксессуары</t>
  </si>
  <si>
    <t>Сумка</t>
  </si>
  <si>
    <t>Предназначена для упаковки 
и транспортировки надувных фигур</t>
  </si>
  <si>
    <t>Груз</t>
  </si>
  <si>
    <t>Наполняется песком. 
Предназначен для крепления 
надувных фигур к горизональным поверхностям</t>
  </si>
  <si>
    <t xml:space="preserve"> lasertag.ru</t>
  </si>
  <si>
    <t xml:space="preserve"> PSP Race</t>
  </si>
  <si>
    <t xml:space="preserve"> Wing</t>
  </si>
  <si>
    <t xml:space="preserve">  Brick</t>
  </si>
  <si>
    <r>
      <t xml:space="preserve">Cone </t>
    </r>
    <r>
      <rPr>
        <sz val="14"/>
        <color rgb="FF0070C0"/>
        <rFont val="Arial Black"/>
        <family val="2"/>
      </rPr>
      <t>/конус</t>
    </r>
  </si>
  <si>
    <t xml:space="preserve">Размеры: 2,25 м х 1,25 м </t>
  </si>
  <si>
    <r>
      <t xml:space="preserve">Brick </t>
    </r>
    <r>
      <rPr>
        <sz val="14"/>
        <color rgb="FF0070C0"/>
        <rFont val="Arial Black"/>
        <family val="2"/>
      </rPr>
      <t>/кирпич</t>
    </r>
  </si>
  <si>
    <t xml:space="preserve">PSP Race </t>
  </si>
  <si>
    <t xml:space="preserve">Размеры: 2,30 м х 4,8 м х 1 м </t>
  </si>
  <si>
    <t>Размеры: 1,25 м х 1,5 м х 0,75 м</t>
  </si>
  <si>
    <t xml:space="preserve">Mini Race </t>
  </si>
  <si>
    <t xml:space="preserve">Размеры: 1,30 м х 1,5 м х 0,5 м </t>
  </si>
  <si>
    <t xml:space="preserve">  Cone</t>
  </si>
  <si>
    <r>
      <t>Wing</t>
    </r>
    <r>
      <rPr>
        <sz val="14"/>
        <color rgb="FF0070C0"/>
        <rFont val="Arial Black"/>
        <family val="2"/>
        <charset val="204"/>
      </rPr>
      <t xml:space="preserve"> /крыло</t>
    </r>
  </si>
  <si>
    <t xml:space="preserve">Размеры: 1,95 м х 1,5 м х 0,5 м </t>
  </si>
  <si>
    <t xml:space="preserve"> Mini Race</t>
  </si>
  <si>
    <t>Каталог 
надувных конструкций "Форпост"
 для пейнтбола и лазертага 2015</t>
  </si>
  <si>
    <t>info@airbunker.ru</t>
  </si>
  <si>
    <t>Цена, руб.</t>
  </si>
  <si>
    <t>Сумма, руб.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</si>
  <si>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16</t>
    </r>
    <r>
      <rPr>
        <b/>
        <sz val="12"/>
        <color indexed="8"/>
        <rFont val="Calibri"/>
        <family val="2"/>
        <charset val="204"/>
      </rPr>
      <t xml:space="preserve"> фигур</t>
    </r>
  </si>
  <si>
    <t>Телефон: +7 (499) 703-33-49</t>
  </si>
  <si>
    <t>Телефон:  +7 (499) 703-33-49</t>
  </si>
  <si>
    <t>Доставка по всей России</t>
  </si>
  <si>
    <t>Для расчета введите 
сегодняшний курс</t>
  </si>
  <si>
    <t>1 у.е. =</t>
  </si>
  <si>
    <t>руб</t>
  </si>
  <si>
    <t xml:space="preserve">   *Цены на фигуры могут меняться при колебаниях курса доллара
</t>
  </si>
  <si>
    <r>
      <t xml:space="preserve">Расчет стоимости </t>
    </r>
    <r>
      <rPr>
        <b/>
        <sz val="16"/>
        <color indexed="10"/>
        <rFont val="Calibri"/>
        <family val="2"/>
      </rPr>
      <t>комплектов</t>
    </r>
    <r>
      <rPr>
        <b/>
        <sz val="16"/>
        <color indexed="8"/>
        <rFont val="Calibri"/>
        <family val="2"/>
      </rPr>
      <t xml:space="preserve"> с доставкой до Москвы*</t>
    </r>
  </si>
  <si>
    <t>Всего фигур</t>
  </si>
  <si>
    <t xml:space="preserve">   *Цены на фигуры могут меняться при колебаниях курса доллара</t>
  </si>
  <si>
    <t xml:space="preserve"> Комплект поля "Millennium 2013"*</t>
  </si>
  <si>
    <t xml:space="preserve"> Комплект поля "Millennium 2014"*</t>
  </si>
  <si>
    <t xml:space="preserve"> Комплект поля "PSP 2014"*</t>
  </si>
  <si>
    <t xml:space="preserve"> Комплект поля "Millennium 2015"*</t>
  </si>
  <si>
    <t xml:space="preserve"> Комплект поля для выездных игр*</t>
  </si>
  <si>
    <t xml:space="preserve"> Комплект поля для для тренировок*</t>
  </si>
  <si>
    <t xml:space="preserve">  *Цены на фигуры могут меняться при колебаниях курса доллара</t>
  </si>
  <si>
    <t xml:space="preserve"> Комплект поля "PSP 2015"*</t>
  </si>
  <si>
    <t>цена за одну фигуру</t>
  </si>
  <si>
    <t xml:space="preserve">  Wing</t>
  </si>
  <si>
    <t xml:space="preserve">  NEW!!! Cone</t>
  </si>
  <si>
    <r>
      <rPr>
        <sz val="12"/>
        <color theme="10"/>
        <rFont val="Calibri"/>
        <family val="2"/>
        <scheme val="minor"/>
      </rPr>
      <t xml:space="preserve">                                </t>
    </r>
    <r>
      <rPr>
        <u/>
        <sz val="12"/>
        <color theme="10"/>
        <rFont val="Calibri"/>
        <family val="2"/>
        <scheme val="minor"/>
      </rPr>
      <t xml:space="preserve"> http://airbunker.ru/</t>
    </r>
  </si>
  <si>
    <t>Надувные фигуры "Forpost Tactical W" *</t>
  </si>
  <si>
    <r>
      <t xml:space="preserve">Тактические фигуры "Forpost Tactical"
</t>
    </r>
    <r>
      <rPr>
        <b/>
        <sz val="14"/>
        <color indexed="8"/>
        <rFont val="Calibri"/>
        <family val="2"/>
      </rPr>
      <t>(тактические фигуры "Forpost Tactical W" смотри              )</t>
    </r>
  </si>
  <si>
    <t>Тактические фигуры "Millennium Classic"</t>
  </si>
  <si>
    <t>lasertag.ru</t>
  </si>
  <si>
    <t>skype:   archorosho</t>
  </si>
  <si>
    <t xml:space="preserve">                     Последнее обновление 17.09.2015 г. </t>
  </si>
</sst>
</file>

<file path=xl/styles.xml><?xml version="1.0" encoding="utf-8"?>
<styleSheet xmlns="http://schemas.openxmlformats.org/spreadsheetml/2006/main">
  <numFmts count="1">
    <numFmt numFmtId="164" formatCode="#,##0_р_."/>
  </numFmts>
  <fonts count="35">
    <font>
      <sz val="12"/>
      <color theme="1"/>
      <name val="Calibri"/>
      <family val="2"/>
      <charset val="204"/>
      <scheme val="minor"/>
    </font>
    <font>
      <sz val="14"/>
      <color indexed="8"/>
      <name val="Calibri"/>
      <family val="2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14"/>
      <color theme="4"/>
      <name val="Arial Black"/>
      <family val="2"/>
      <charset val="204"/>
    </font>
    <font>
      <sz val="12"/>
      <color rgb="FF0070C0"/>
      <name val="Arial Black"/>
      <family val="2"/>
    </font>
    <font>
      <sz val="12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22"/>
      <color theme="1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sz val="12"/>
      <color theme="3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2"/>
      <color theme="10"/>
      <name val="Calibri"/>
      <family val="2"/>
      <scheme val="minor"/>
    </font>
    <font>
      <b/>
      <u/>
      <sz val="12"/>
      <color rgb="FFFF0000"/>
      <name val="Calibri"/>
      <family val="2"/>
      <charset val="204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9900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n">
        <color auto="1"/>
      </top>
      <bottom style="thin">
        <color auto="1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</borders>
  <cellStyleXfs count="8">
    <xf numFmtId="0" fontId="0" fillId="0" borderId="0"/>
    <xf numFmtId="0" fontId="7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</cellStyleXfs>
  <cellXfs count="159">
    <xf numFmtId="0" fontId="0" fillId="0" borderId="0" xfId="0"/>
    <xf numFmtId="0" fontId="1" fillId="0" borderId="0" xfId="0" applyFont="1" applyFill="1"/>
    <xf numFmtId="0" fontId="0" fillId="0" borderId="1" xfId="0" applyBorder="1"/>
    <xf numFmtId="0" fontId="0" fillId="2" borderId="0" xfId="0" applyFill="1" applyBorder="1"/>
    <xf numFmtId="0" fontId="8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7" fillId="0" borderId="1" xfId="1" applyBorder="1" applyAlignment="1">
      <alignment vertical="center"/>
    </xf>
    <xf numFmtId="0" fontId="7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7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9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7" fillId="3" borderId="0" xfId="1" applyFill="1" applyAlignment="1">
      <alignment vertical="top" wrapText="1"/>
    </xf>
    <xf numFmtId="164" fontId="9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9" fillId="0" borderId="0" xfId="0" applyFont="1" applyBorder="1" applyAlignment="1">
      <alignment horizontal="center"/>
    </xf>
    <xf numFmtId="0" fontId="0" fillId="0" borderId="0" xfId="0" applyBorder="1"/>
    <xf numFmtId="0" fontId="9" fillId="0" borderId="4" xfId="0" applyFont="1" applyBorder="1" applyAlignment="1">
      <alignment horizontal="left"/>
    </xf>
    <xf numFmtId="0" fontId="10" fillId="5" borderId="1" xfId="0" applyFont="1" applyFill="1" applyBorder="1"/>
    <xf numFmtId="0" fontId="0" fillId="5" borderId="1" xfId="0" applyFill="1" applyBorder="1"/>
    <xf numFmtId="0" fontId="9" fillId="5" borderId="1" xfId="0" applyFont="1" applyFill="1" applyBorder="1"/>
    <xf numFmtId="164" fontId="9" fillId="5" borderId="1" xfId="0" applyNumberFormat="1" applyFont="1" applyFill="1" applyBorder="1"/>
    <xf numFmtId="0" fontId="0" fillId="5" borderId="5" xfId="0" applyFill="1" applyBorder="1"/>
    <xf numFmtId="164" fontId="9" fillId="5" borderId="5" xfId="0" applyNumberFormat="1" applyFont="1" applyFill="1" applyBorder="1"/>
    <xf numFmtId="0" fontId="10" fillId="5" borderId="6" xfId="0" applyFont="1" applyFill="1" applyBorder="1"/>
    <xf numFmtId="0" fontId="0" fillId="5" borderId="6" xfId="0" applyFill="1" applyBorder="1"/>
    <xf numFmtId="0" fontId="9" fillId="5" borderId="6" xfId="0" applyFont="1" applyFill="1" applyBorder="1"/>
    <xf numFmtId="0" fontId="10" fillId="0" borderId="1" xfId="0" applyFont="1" applyBorder="1"/>
    <xf numFmtId="0" fontId="9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8" fillId="2" borderId="0" xfId="0" applyFont="1" applyFill="1" applyBorder="1" applyAlignment="1">
      <alignment horizontal="center" vertical="top" wrapText="1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7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164" fontId="9" fillId="6" borderId="1" xfId="0" applyNumberFormat="1" applyFont="1" applyFill="1" applyBorder="1" applyAlignment="1">
      <alignment vertical="center"/>
    </xf>
    <xf numFmtId="0" fontId="9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7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1" fillId="3" borderId="0" xfId="0" applyFont="1" applyFill="1" applyAlignment="1">
      <alignment horizontal="right"/>
    </xf>
    <xf numFmtId="0" fontId="8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0" fillId="3" borderId="0" xfId="0" applyFill="1" applyAlignment="1">
      <alignment horizontal="center"/>
    </xf>
    <xf numFmtId="0" fontId="0" fillId="2" borderId="0" xfId="0" applyFill="1" applyBorder="1" applyAlignment="1">
      <alignment horizontal="center"/>
    </xf>
    <xf numFmtId="0" fontId="0" fillId="7" borderId="0" xfId="0" applyFill="1" applyBorder="1" applyAlignment="1">
      <alignment horizontal="center"/>
    </xf>
    <xf numFmtId="0" fontId="0" fillId="7" borderId="0" xfId="0" applyFill="1" applyBorder="1" applyAlignment="1"/>
    <xf numFmtId="0" fontId="0" fillId="7" borderId="0" xfId="0" applyFill="1" applyBorder="1"/>
    <xf numFmtId="0" fontId="7" fillId="8" borderId="1" xfId="1" applyFill="1" applyBorder="1" applyAlignment="1">
      <alignment vertical="center"/>
    </xf>
    <xf numFmtId="164" fontId="9" fillId="8" borderId="1" xfId="0" applyNumberFormat="1" applyFont="1" applyFill="1" applyBorder="1" applyAlignment="1">
      <alignment vertical="center"/>
    </xf>
    <xf numFmtId="0" fontId="7" fillId="7" borderId="0" xfId="1" applyFill="1" applyBorder="1" applyAlignment="1">
      <alignment horizontal="center"/>
    </xf>
    <xf numFmtId="164" fontId="0" fillId="0" borderId="0" xfId="0" applyNumberFormat="1"/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 vertical="top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7" borderId="0" xfId="0" applyFill="1" applyBorder="1" applyAlignment="1">
      <alignment horizontal="right"/>
    </xf>
    <xf numFmtId="0" fontId="25" fillId="3" borderId="0" xfId="0" applyFont="1" applyFill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0" fillId="12" borderId="0" xfId="0" applyFill="1" applyBorder="1"/>
    <xf numFmtId="0" fontId="7" fillId="12" borderId="0" xfId="1" applyFill="1" applyBorder="1" applyAlignment="1">
      <alignment horizontal="center"/>
    </xf>
    <xf numFmtId="0" fontId="0" fillId="0" borderId="0" xfId="0" applyAlignment="1">
      <alignment wrapText="1"/>
    </xf>
    <xf numFmtId="0" fontId="0" fillId="2" borderId="0" xfId="0" applyFill="1" applyBorder="1" applyAlignment="1">
      <alignment horizontal="center"/>
    </xf>
    <xf numFmtId="0" fontId="9" fillId="0" borderId="0" xfId="0" applyFont="1" applyBorder="1"/>
    <xf numFmtId="0" fontId="30" fillId="3" borderId="0" xfId="0" applyFont="1" applyFill="1"/>
    <xf numFmtId="0" fontId="0" fillId="3" borderId="10" xfId="0" applyFill="1" applyBorder="1"/>
    <xf numFmtId="1" fontId="0" fillId="0" borderId="1" xfId="0" applyNumberFormat="1" applyBorder="1" applyAlignment="1">
      <alignment vertical="center"/>
    </xf>
    <xf numFmtId="3" fontId="0" fillId="5" borderId="1" xfId="0" applyNumberFormat="1" applyFill="1" applyBorder="1" applyAlignment="1">
      <alignment vertical="center"/>
    </xf>
    <xf numFmtId="3" fontId="0" fillId="0" borderId="1" xfId="0" applyNumberFormat="1" applyBorder="1" applyAlignment="1">
      <alignment vertical="center"/>
    </xf>
    <xf numFmtId="3" fontId="0" fillId="6" borderId="1" xfId="0" applyNumberFormat="1" applyFill="1" applyBorder="1" applyAlignment="1">
      <alignment vertical="center"/>
    </xf>
    <xf numFmtId="3" fontId="0" fillId="2" borderId="0" xfId="0" applyNumberFormat="1" applyFill="1" applyBorder="1" applyAlignment="1">
      <alignment horizontal="center" vertical="center"/>
    </xf>
    <xf numFmtId="3" fontId="9" fillId="3" borderId="10" xfId="0" applyNumberFormat="1" applyFont="1" applyFill="1" applyBorder="1"/>
    <xf numFmtId="0" fontId="32" fillId="3" borderId="0" xfId="0" applyFont="1" applyFill="1" applyAlignment="1">
      <alignment horizontal="center" vertical="center"/>
    </xf>
    <xf numFmtId="0" fontId="19" fillId="3" borderId="0" xfId="0" applyFont="1" applyFill="1" applyAlignment="1">
      <alignment horizontal="center"/>
    </xf>
    <xf numFmtId="0" fontId="12" fillId="0" borderId="7" xfId="0" applyFont="1" applyBorder="1" applyAlignment="1">
      <alignment horizontal="center"/>
    </xf>
    <xf numFmtId="0" fontId="9" fillId="7" borderId="0" xfId="0" applyFont="1" applyFill="1" applyBorder="1" applyAlignment="1">
      <alignment horizontal="center" vertical="top"/>
    </xf>
    <xf numFmtId="0" fontId="0" fillId="0" borderId="0" xfId="0" applyAlignment="1">
      <alignment horizontal="center"/>
    </xf>
    <xf numFmtId="0" fontId="0" fillId="3" borderId="0" xfId="0" applyFill="1" applyAlignment="1">
      <alignment horizontal="center"/>
    </xf>
    <xf numFmtId="0" fontId="8" fillId="3" borderId="0" xfId="0" applyFont="1" applyFill="1" applyAlignment="1">
      <alignment horizontal="center"/>
    </xf>
    <xf numFmtId="3" fontId="0" fillId="3" borderId="0" xfId="0" applyNumberFormat="1" applyFill="1" applyAlignment="1">
      <alignment horizontal="center" vertical="center"/>
    </xf>
    <xf numFmtId="0" fontId="9" fillId="5" borderId="5" xfId="0" applyFont="1" applyFill="1" applyBorder="1" applyAlignment="1">
      <alignment horizontal="center"/>
    </xf>
    <xf numFmtId="0" fontId="9" fillId="5" borderId="11" xfId="0" applyFont="1" applyFill="1" applyBorder="1" applyAlignment="1">
      <alignment horizontal="center"/>
    </xf>
    <xf numFmtId="164" fontId="9" fillId="3" borderId="12" xfId="0" applyNumberFormat="1" applyFont="1" applyFill="1" applyBorder="1" applyAlignment="1">
      <alignment horizontal="center"/>
    </xf>
    <xf numFmtId="164" fontId="9" fillId="3" borderId="13" xfId="0" applyNumberFormat="1" applyFont="1" applyFill="1" applyBorder="1" applyAlignment="1">
      <alignment horizontal="center"/>
    </xf>
    <xf numFmtId="0" fontId="7" fillId="0" borderId="5" xfId="1" applyFill="1" applyBorder="1" applyAlignment="1">
      <alignment horizontal="left"/>
    </xf>
    <xf numFmtId="0" fontId="7" fillId="0" borderId="6" xfId="1" applyFill="1" applyBorder="1" applyAlignment="1">
      <alignment horizontal="left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3" fontId="0" fillId="6" borderId="5" xfId="0" applyNumberFormat="1" applyFill="1" applyBorder="1" applyAlignment="1">
      <alignment horizontal="center" vertical="center"/>
    </xf>
    <xf numFmtId="3" fontId="0" fillId="6" borderId="6" xfId="0" applyNumberFormat="1" applyFill="1" applyBorder="1" applyAlignment="1">
      <alignment horizontal="center" vertical="center"/>
    </xf>
    <xf numFmtId="3" fontId="0" fillId="0" borderId="5" xfId="0" applyNumberFormat="1" applyBorder="1" applyAlignment="1">
      <alignment horizontal="center" vertical="center"/>
    </xf>
    <xf numFmtId="3" fontId="0" fillId="0" borderId="6" xfId="0" applyNumberFormat="1" applyBorder="1" applyAlignment="1">
      <alignment horizontal="center" vertical="center"/>
    </xf>
    <xf numFmtId="0" fontId="14" fillId="10" borderId="5" xfId="0" applyFont="1" applyFill="1" applyBorder="1" applyAlignment="1">
      <alignment horizontal="center"/>
    </xf>
    <xf numFmtId="0" fontId="14" fillId="10" borderId="6" xfId="0" applyFont="1" applyFill="1" applyBorder="1" applyAlignment="1">
      <alignment horizontal="center"/>
    </xf>
    <xf numFmtId="0" fontId="14" fillId="10" borderId="5" xfId="0" applyFont="1" applyFill="1" applyBorder="1" applyAlignment="1">
      <alignment horizontal="right"/>
    </xf>
    <xf numFmtId="0" fontId="14" fillId="10" borderId="6" xfId="0" applyFont="1" applyFill="1" applyBorder="1" applyAlignment="1">
      <alignment horizontal="right"/>
    </xf>
    <xf numFmtId="0" fontId="29" fillId="10" borderId="5" xfId="0" applyFont="1" applyFill="1" applyBorder="1" applyAlignment="1">
      <alignment horizontal="center"/>
    </xf>
    <xf numFmtId="0" fontId="29" fillId="10" borderId="6" xfId="0" applyFont="1" applyFill="1" applyBorder="1" applyAlignment="1">
      <alignment horizontal="center"/>
    </xf>
    <xf numFmtId="0" fontId="29" fillId="10" borderId="14" xfId="0" applyFont="1" applyFill="1" applyBorder="1" applyAlignment="1">
      <alignment horizontal="center"/>
    </xf>
    <xf numFmtId="0" fontId="29" fillId="10" borderId="15" xfId="0" applyFont="1" applyFill="1" applyBorder="1" applyAlignment="1">
      <alignment horizontal="center"/>
    </xf>
    <xf numFmtId="0" fontId="0" fillId="12" borderId="0" xfId="0" applyFill="1" applyBorder="1" applyAlignment="1">
      <alignment horizontal="center" wrapText="1"/>
    </xf>
    <xf numFmtId="0" fontId="22" fillId="3" borderId="0" xfId="0" applyFont="1" applyFill="1" applyAlignment="1">
      <alignment horizontal="center"/>
    </xf>
    <xf numFmtId="0" fontId="0" fillId="7" borderId="0" xfId="0" applyFill="1" applyBorder="1" applyAlignment="1">
      <alignment horizontal="center"/>
    </xf>
    <xf numFmtId="0" fontId="9" fillId="4" borderId="5" xfId="0" applyFont="1" applyFill="1" applyBorder="1" applyAlignment="1">
      <alignment horizontal="center"/>
    </xf>
    <xf numFmtId="0" fontId="0" fillId="0" borderId="6" xfId="0" applyBorder="1"/>
    <xf numFmtId="0" fontId="0" fillId="8" borderId="5" xfId="0" applyFill="1" applyBorder="1" applyAlignment="1">
      <alignment horizontal="center" vertical="center"/>
    </xf>
    <xf numFmtId="0" fontId="0" fillId="8" borderId="6" xfId="0" applyFill="1" applyBorder="1" applyAlignment="1">
      <alignment horizontal="center" vertical="center"/>
    </xf>
    <xf numFmtId="0" fontId="8" fillId="7" borderId="0" xfId="0" applyFont="1" applyFill="1" applyAlignment="1">
      <alignment horizontal="center"/>
    </xf>
    <xf numFmtId="3" fontId="0" fillId="7" borderId="0" xfId="0" applyNumberFormat="1" applyFill="1" applyBorder="1" applyAlignment="1">
      <alignment horizontal="center" vertical="center"/>
    </xf>
    <xf numFmtId="0" fontId="22" fillId="12" borderId="0" xfId="0" applyFont="1" applyFill="1" applyBorder="1" applyAlignment="1">
      <alignment horizontal="center"/>
    </xf>
    <xf numFmtId="3" fontId="0" fillId="12" borderId="0" xfId="0" applyNumberFormat="1" applyFill="1" applyBorder="1" applyAlignment="1">
      <alignment horizontal="center" vertical="center"/>
    </xf>
    <xf numFmtId="0" fontId="31" fillId="7" borderId="0" xfId="0" applyFont="1" applyFill="1" applyAlignment="1">
      <alignment horizontal="center"/>
    </xf>
    <xf numFmtId="0" fontId="0" fillId="3" borderId="0" xfId="0" applyFill="1" applyAlignment="1">
      <alignment horizontal="center" vertical="center"/>
    </xf>
    <xf numFmtId="0" fontId="28" fillId="12" borderId="0" xfId="0" applyFont="1" applyFill="1" applyBorder="1" applyAlignment="1">
      <alignment horizontal="center"/>
    </xf>
    <xf numFmtId="0" fontId="9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7" borderId="0" xfId="0" applyFill="1" applyBorder="1" applyAlignment="1">
      <alignment horizontal="center" vertical="top"/>
    </xf>
    <xf numFmtId="0" fontId="9" fillId="0" borderId="0" xfId="0" applyFont="1" applyAlignment="1">
      <alignment horizontal="center"/>
    </xf>
    <xf numFmtId="0" fontId="13" fillId="9" borderId="0" xfId="0" applyFont="1" applyFill="1" applyBorder="1" applyAlignment="1">
      <alignment horizontal="center" vertical="top" wrapText="1"/>
    </xf>
    <xf numFmtId="0" fontId="13" fillId="9" borderId="0" xfId="0" applyFont="1" applyFill="1" applyBorder="1" applyAlignment="1">
      <alignment horizontal="center" vertical="top"/>
    </xf>
    <xf numFmtId="3" fontId="14" fillId="10" borderId="5" xfId="0" applyNumberFormat="1" applyFont="1" applyFill="1" applyBorder="1" applyAlignment="1">
      <alignment horizontal="center"/>
    </xf>
    <xf numFmtId="3" fontId="14" fillId="10" borderId="6" xfId="0" applyNumberFormat="1" applyFont="1" applyFill="1" applyBorder="1" applyAlignment="1">
      <alignment horizontal="center"/>
    </xf>
    <xf numFmtId="0" fontId="0" fillId="0" borderId="3" xfId="0" applyBorder="1" applyAlignment="1">
      <alignment horizontal="left" vertical="top" wrapText="1"/>
    </xf>
    <xf numFmtId="0" fontId="0" fillId="0" borderId="0" xfId="0" applyBorder="1" applyAlignment="1">
      <alignment horizontal="left" vertical="top" wrapText="1"/>
    </xf>
    <xf numFmtId="0" fontId="11" fillId="3" borderId="0" xfId="0" applyFont="1" applyFill="1" applyAlignment="1">
      <alignment horizontal="center" vertical="center"/>
    </xf>
    <xf numFmtId="0" fontId="0" fillId="0" borderId="3" xfId="0" applyBorder="1" applyAlignment="1">
      <alignment horizontal="center" wrapText="1"/>
    </xf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/>
    </xf>
    <xf numFmtId="0" fontId="13" fillId="9" borderId="0" xfId="0" applyFont="1" applyFill="1" applyBorder="1" applyAlignment="1">
      <alignment horizontal="center"/>
    </xf>
    <xf numFmtId="0" fontId="15" fillId="0" borderId="0" xfId="0" applyFont="1" applyAlignment="1">
      <alignment horizontal="center" vertical="center"/>
    </xf>
    <xf numFmtId="0" fontId="8" fillId="2" borderId="0" xfId="0" applyFont="1" applyFill="1" applyBorder="1" applyAlignment="1">
      <alignment horizontal="center" vertical="center" wrapText="1"/>
    </xf>
    <xf numFmtId="0" fontId="22" fillId="2" borderId="0" xfId="0" applyFont="1" applyFill="1" applyBorder="1" applyAlignment="1">
      <alignment horizontal="center" vertical="center"/>
    </xf>
    <xf numFmtId="0" fontId="22" fillId="2" borderId="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8" fillId="11" borderId="0" xfId="1" applyFont="1" applyFill="1" applyAlignment="1">
      <alignment horizontal="center" vertical="top"/>
    </xf>
    <xf numFmtId="0" fontId="20" fillId="0" borderId="0" xfId="0" applyFont="1" applyAlignment="1">
      <alignment horizontal="center" vertical="top"/>
    </xf>
    <xf numFmtId="0" fontId="9" fillId="2" borderId="0" xfId="0" applyFont="1" applyFill="1" applyBorder="1" applyAlignment="1">
      <alignment horizontal="center"/>
    </xf>
    <xf numFmtId="0" fontId="34" fillId="3" borderId="0" xfId="1" applyFont="1" applyFill="1" applyAlignment="1">
      <alignment horizontal="center" vertical="top" wrapText="1"/>
    </xf>
    <xf numFmtId="0" fontId="0" fillId="2" borderId="0" xfId="0" applyFill="1" applyBorder="1" applyAlignment="1">
      <alignment horizontal="center" vertical="top"/>
    </xf>
    <xf numFmtId="0" fontId="9" fillId="2" borderId="0" xfId="0" applyFont="1" applyFill="1" applyBorder="1" applyAlignment="1">
      <alignment horizontal="center" vertical="top"/>
    </xf>
    <xf numFmtId="0" fontId="0" fillId="0" borderId="0" xfId="0" applyBorder="1" applyAlignment="1">
      <alignment horizontal="left" wrapText="1"/>
    </xf>
    <xf numFmtId="0" fontId="0" fillId="0" borderId="0" xfId="0" applyBorder="1" applyAlignment="1">
      <alignment horizontal="center"/>
    </xf>
    <xf numFmtId="0" fontId="9" fillId="3" borderId="0" xfId="0" applyFont="1" applyFill="1" applyAlignment="1">
      <alignment horizontal="center"/>
    </xf>
    <xf numFmtId="0" fontId="30" fillId="3" borderId="0" xfId="0" applyFont="1" applyFill="1" applyAlignment="1">
      <alignment horizontal="center"/>
    </xf>
    <xf numFmtId="0" fontId="7" fillId="3" borderId="0" xfId="1" applyFill="1" applyAlignment="1">
      <alignment horizontal="left" vertical="top" wrapText="1"/>
    </xf>
  </cellXfs>
  <cellStyles count="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Medium4"/>
  <colors>
    <mruColors>
      <color rgb="FFFF9900"/>
    </mru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hyperlink" Target="#Sheet1!A770"/><Relationship Id="rId26" Type="http://schemas.openxmlformats.org/officeDocument/2006/relationships/image" Target="../media/image23.jpeg"/><Relationship Id="rId39" Type="http://schemas.openxmlformats.org/officeDocument/2006/relationships/image" Target="../media/image35.jpeg"/><Relationship Id="rId21" Type="http://schemas.openxmlformats.org/officeDocument/2006/relationships/image" Target="../media/image18.jpeg"/><Relationship Id="rId34" Type="http://schemas.openxmlformats.org/officeDocument/2006/relationships/hyperlink" Target="#Sheet1!A157"/><Relationship Id="rId42" Type="http://schemas.openxmlformats.org/officeDocument/2006/relationships/image" Target="../media/image38.jpeg"/><Relationship Id="rId47" Type="http://schemas.openxmlformats.org/officeDocument/2006/relationships/image" Target="../media/image43.jpeg"/><Relationship Id="rId50" Type="http://schemas.openxmlformats.org/officeDocument/2006/relationships/image" Target="../media/image46.jpeg"/><Relationship Id="rId55" Type="http://schemas.openxmlformats.org/officeDocument/2006/relationships/image" Target="../media/image51.jpeg"/><Relationship Id="rId63" Type="http://schemas.openxmlformats.org/officeDocument/2006/relationships/image" Target="../media/image59.jpeg"/><Relationship Id="rId68" Type="http://schemas.openxmlformats.org/officeDocument/2006/relationships/image" Target="../media/image64.jpeg"/><Relationship Id="rId76" Type="http://schemas.openxmlformats.org/officeDocument/2006/relationships/image" Target="../media/image72.jpeg"/><Relationship Id="rId7" Type="http://schemas.openxmlformats.org/officeDocument/2006/relationships/image" Target="../media/image7.jpeg"/><Relationship Id="rId71" Type="http://schemas.openxmlformats.org/officeDocument/2006/relationships/image" Target="../media/image6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6.jpeg"/><Relationship Id="rId11" Type="http://schemas.openxmlformats.org/officeDocument/2006/relationships/image" Target="../media/image11.jpeg"/><Relationship Id="rId24" Type="http://schemas.openxmlformats.org/officeDocument/2006/relationships/image" Target="../media/image21.jpeg"/><Relationship Id="rId32" Type="http://schemas.openxmlformats.org/officeDocument/2006/relationships/image" Target="../media/image29.jpeg"/><Relationship Id="rId37" Type="http://schemas.openxmlformats.org/officeDocument/2006/relationships/image" Target="../media/image33.png"/><Relationship Id="rId40" Type="http://schemas.openxmlformats.org/officeDocument/2006/relationships/image" Target="../media/image36.jpeg"/><Relationship Id="rId45" Type="http://schemas.openxmlformats.org/officeDocument/2006/relationships/image" Target="../media/image41.jpeg"/><Relationship Id="rId53" Type="http://schemas.openxmlformats.org/officeDocument/2006/relationships/image" Target="../media/image49.jpeg"/><Relationship Id="rId58" Type="http://schemas.openxmlformats.org/officeDocument/2006/relationships/image" Target="../media/image54.jpeg"/><Relationship Id="rId66" Type="http://schemas.openxmlformats.org/officeDocument/2006/relationships/image" Target="../media/image62.jpeg"/><Relationship Id="rId74" Type="http://schemas.openxmlformats.org/officeDocument/2006/relationships/image" Target="../media/image70.jpeg"/><Relationship Id="rId79" Type="http://schemas.openxmlformats.org/officeDocument/2006/relationships/image" Target="../media/image75.jpeg"/><Relationship Id="rId5" Type="http://schemas.openxmlformats.org/officeDocument/2006/relationships/image" Target="../media/image5.png"/><Relationship Id="rId61" Type="http://schemas.openxmlformats.org/officeDocument/2006/relationships/image" Target="../media/image57.jpeg"/><Relationship Id="rId82" Type="http://schemas.openxmlformats.org/officeDocument/2006/relationships/image" Target="../media/image78.png"/><Relationship Id="rId10" Type="http://schemas.openxmlformats.org/officeDocument/2006/relationships/image" Target="../media/image10.jpeg"/><Relationship Id="rId19" Type="http://schemas.openxmlformats.org/officeDocument/2006/relationships/hyperlink" Target="#Sheet1!A293"/><Relationship Id="rId31" Type="http://schemas.openxmlformats.org/officeDocument/2006/relationships/image" Target="../media/image28.jpeg"/><Relationship Id="rId44" Type="http://schemas.openxmlformats.org/officeDocument/2006/relationships/image" Target="../media/image40.jpeg"/><Relationship Id="rId52" Type="http://schemas.openxmlformats.org/officeDocument/2006/relationships/image" Target="../media/image48.jpeg"/><Relationship Id="rId60" Type="http://schemas.openxmlformats.org/officeDocument/2006/relationships/image" Target="../media/image56.jpeg"/><Relationship Id="rId65" Type="http://schemas.openxmlformats.org/officeDocument/2006/relationships/image" Target="../media/image61.jpeg"/><Relationship Id="rId73" Type="http://schemas.openxmlformats.org/officeDocument/2006/relationships/image" Target="../media/image69.jpeg"/><Relationship Id="rId78" Type="http://schemas.openxmlformats.org/officeDocument/2006/relationships/image" Target="../media/image74.jpeg"/><Relationship Id="rId81" Type="http://schemas.openxmlformats.org/officeDocument/2006/relationships/image" Target="../media/image77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19.jpeg"/><Relationship Id="rId27" Type="http://schemas.openxmlformats.org/officeDocument/2006/relationships/image" Target="../media/image24.jpeg"/><Relationship Id="rId30" Type="http://schemas.openxmlformats.org/officeDocument/2006/relationships/image" Target="../media/image27.jpeg"/><Relationship Id="rId35" Type="http://schemas.openxmlformats.org/officeDocument/2006/relationships/image" Target="../media/image31.jpeg"/><Relationship Id="rId43" Type="http://schemas.openxmlformats.org/officeDocument/2006/relationships/image" Target="../media/image39.jpeg"/><Relationship Id="rId48" Type="http://schemas.openxmlformats.org/officeDocument/2006/relationships/image" Target="../media/image44.jpeg"/><Relationship Id="rId56" Type="http://schemas.openxmlformats.org/officeDocument/2006/relationships/image" Target="../media/image52.jpeg"/><Relationship Id="rId64" Type="http://schemas.openxmlformats.org/officeDocument/2006/relationships/image" Target="../media/image60.jpeg"/><Relationship Id="rId69" Type="http://schemas.openxmlformats.org/officeDocument/2006/relationships/image" Target="../media/image65.jpeg"/><Relationship Id="rId77" Type="http://schemas.openxmlformats.org/officeDocument/2006/relationships/image" Target="../media/image73.jpeg"/><Relationship Id="rId8" Type="http://schemas.openxmlformats.org/officeDocument/2006/relationships/image" Target="../media/image8.jpeg"/><Relationship Id="rId51" Type="http://schemas.openxmlformats.org/officeDocument/2006/relationships/image" Target="../media/image47.jpeg"/><Relationship Id="rId72" Type="http://schemas.openxmlformats.org/officeDocument/2006/relationships/image" Target="../media/image68.png"/><Relationship Id="rId80" Type="http://schemas.openxmlformats.org/officeDocument/2006/relationships/image" Target="../media/image76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2.jpeg"/><Relationship Id="rId33" Type="http://schemas.openxmlformats.org/officeDocument/2006/relationships/image" Target="../media/image30.jpeg"/><Relationship Id="rId38" Type="http://schemas.openxmlformats.org/officeDocument/2006/relationships/image" Target="../media/image34.png"/><Relationship Id="rId46" Type="http://schemas.openxmlformats.org/officeDocument/2006/relationships/image" Target="../media/image42.jpeg"/><Relationship Id="rId59" Type="http://schemas.openxmlformats.org/officeDocument/2006/relationships/image" Target="../media/image55.jpeg"/><Relationship Id="rId67" Type="http://schemas.openxmlformats.org/officeDocument/2006/relationships/image" Target="../media/image63.jpeg"/><Relationship Id="rId20" Type="http://schemas.openxmlformats.org/officeDocument/2006/relationships/hyperlink" Target="#Sheet1!A27"/><Relationship Id="rId41" Type="http://schemas.openxmlformats.org/officeDocument/2006/relationships/image" Target="../media/image37.jpeg"/><Relationship Id="rId54" Type="http://schemas.openxmlformats.org/officeDocument/2006/relationships/image" Target="../media/image50.jpeg"/><Relationship Id="rId62" Type="http://schemas.openxmlformats.org/officeDocument/2006/relationships/image" Target="../media/image58.jpeg"/><Relationship Id="rId70" Type="http://schemas.openxmlformats.org/officeDocument/2006/relationships/image" Target="../media/image66.jpeg"/><Relationship Id="rId75" Type="http://schemas.openxmlformats.org/officeDocument/2006/relationships/image" Target="../media/image71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0.jpeg"/><Relationship Id="rId28" Type="http://schemas.openxmlformats.org/officeDocument/2006/relationships/image" Target="../media/image25.jpeg"/><Relationship Id="rId36" Type="http://schemas.openxmlformats.org/officeDocument/2006/relationships/image" Target="../media/image32.jpeg"/><Relationship Id="rId49" Type="http://schemas.openxmlformats.org/officeDocument/2006/relationships/image" Target="../media/image45.jpeg"/><Relationship Id="rId57" Type="http://schemas.openxmlformats.org/officeDocument/2006/relationships/image" Target="../media/image5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222250</xdr:colOff>
      <xdr:row>595</xdr:row>
      <xdr:rowOff>12620</xdr:rowOff>
    </xdr:from>
    <xdr:to>
      <xdr:col>8</xdr:col>
      <xdr:colOff>57150</xdr:colOff>
      <xdr:row>610</xdr:row>
      <xdr:rowOff>67775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412749</xdr:colOff>
      <xdr:row>538</xdr:row>
      <xdr:rowOff>196320</xdr:rowOff>
    </xdr:from>
    <xdr:to>
      <xdr:col>8</xdr:col>
      <xdr:colOff>400050</xdr:colOff>
      <xdr:row>551</xdr:row>
      <xdr:rowOff>51064</xdr:rowOff>
    </xdr:to>
    <xdr:pic>
      <xdr:nvPicPr>
        <xdr:cNvPr id="1052" name="Picture 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6173" t="12461" r="4938" b="7602"/>
        <a:stretch>
          <a:fillRect/>
        </a:stretch>
      </xdr:blipFill>
      <xdr:spPr bwMode="auto">
        <a:xfrm>
          <a:off x="5124449" y="118452370"/>
          <a:ext cx="3524251" cy="249634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230496</xdr:colOff>
      <xdr:row>823</xdr:row>
      <xdr:rowOff>19050</xdr:rowOff>
    </xdr:from>
    <xdr:to>
      <xdr:col>8</xdr:col>
      <xdr:colOff>12699</xdr:colOff>
      <xdr:row>834</xdr:row>
      <xdr:rowOff>95251</xdr:rowOff>
    </xdr:to>
    <xdr:pic>
      <xdr:nvPicPr>
        <xdr:cNvPr id="1309" name="Picture 1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821546" y="127368300"/>
          <a:ext cx="3319153" cy="23114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175323</xdr:colOff>
      <xdr:row>838</xdr:row>
      <xdr:rowOff>6351</xdr:rowOff>
    </xdr:from>
    <xdr:to>
      <xdr:col>8</xdr:col>
      <xdr:colOff>50267</xdr:colOff>
      <xdr:row>849</xdr:row>
      <xdr:rowOff>158752</xdr:rowOff>
    </xdr:to>
    <xdr:pic>
      <xdr:nvPicPr>
        <xdr:cNvPr id="1310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766373" y="136906001"/>
          <a:ext cx="3411894" cy="22987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450850</xdr:colOff>
      <xdr:row>852</xdr:row>
      <xdr:rowOff>173435</xdr:rowOff>
    </xdr:from>
    <xdr:to>
      <xdr:col>8</xdr:col>
      <xdr:colOff>50800</xdr:colOff>
      <xdr:row>864</xdr:row>
      <xdr:rowOff>161925</xdr:rowOff>
    </xdr:to>
    <xdr:pic>
      <xdr:nvPicPr>
        <xdr:cNvPr id="1311" name="Picture 3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r="10391"/>
        <a:stretch>
          <a:fillRect/>
        </a:stretch>
      </xdr:blipFill>
      <xdr:spPr bwMode="auto">
        <a:xfrm>
          <a:off x="5041900" y="139917885"/>
          <a:ext cx="3136900" cy="235704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44450</xdr:colOff>
      <xdr:row>807</xdr:row>
      <xdr:rowOff>92075</xdr:rowOff>
    </xdr:from>
    <xdr:to>
      <xdr:col>8</xdr:col>
      <xdr:colOff>146050</xdr:colOff>
      <xdr:row>818</xdr:row>
      <xdr:rowOff>145495</xdr:rowOff>
    </xdr:to>
    <xdr:pic>
      <xdr:nvPicPr>
        <xdr:cNvPr id="1312" name="Picture 4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35500" y="130692525"/>
          <a:ext cx="3638550" cy="228862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161432</xdr:colOff>
      <xdr:row>704</xdr:row>
      <xdr:rowOff>184151</xdr:rowOff>
    </xdr:from>
    <xdr:to>
      <xdr:col>8</xdr:col>
      <xdr:colOff>660399</xdr:colOff>
      <xdr:row>721</xdr:row>
      <xdr:rowOff>155575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873132" y="15146655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101600</xdr:colOff>
      <xdr:row>149</xdr:row>
      <xdr:rowOff>153457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25400</xdr:colOff>
      <xdr:row>843</xdr:row>
      <xdr:rowOff>140684</xdr:rowOff>
    </xdr:from>
    <xdr:to>
      <xdr:col>3</xdr:col>
      <xdr:colOff>647700</xdr:colOff>
      <xdr:row>849</xdr:row>
      <xdr:rowOff>63499</xdr:rowOff>
    </xdr:to>
    <xdr:pic>
      <xdr:nvPicPr>
        <xdr:cNvPr id="1319" name="Picture 6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4522" t="3388" r="4651" b="9174"/>
        <a:stretch>
          <a:fillRect/>
        </a:stretch>
      </xdr:blipFill>
      <xdr:spPr bwMode="auto">
        <a:xfrm>
          <a:off x="3067050" y="138056334"/>
          <a:ext cx="1517650" cy="114201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4</xdr:row>
      <xdr:rowOff>114300</xdr:rowOff>
    </xdr:from>
    <xdr:to>
      <xdr:col>5</xdr:col>
      <xdr:colOff>25400</xdr:colOff>
      <xdr:row>12</xdr:row>
      <xdr:rowOff>50800</xdr:rowOff>
    </xdr:to>
    <xdr:pic>
      <xdr:nvPicPr>
        <xdr:cNvPr id="1463" name="Рисунок 22" descr="Logo_3 copy_1.jpg"/>
        <xdr:cNvPicPr>
          <a:picLocks noChangeAspect="1"/>
        </xdr:cNvPicPr>
      </xdr:nvPicPr>
      <xdr:blipFill>
        <a:blip xmlns:r="http://schemas.openxmlformats.org/officeDocument/2006/relationships" r:embed="rId1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070350" y="2546350"/>
          <a:ext cx="1651000" cy="159385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7</xdr:col>
      <xdr:colOff>648027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101600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1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16</xdr:row>
      <xdr:rowOff>19050</xdr:rowOff>
    </xdr:from>
    <xdr:to>
      <xdr:col>8</xdr:col>
      <xdr:colOff>628650</xdr:colOff>
      <xdr:row>16</xdr:row>
      <xdr:rowOff>1581150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061200" y="5156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16</xdr:row>
      <xdr:rowOff>139700</xdr:rowOff>
    </xdr:from>
    <xdr:to>
      <xdr:col>4</xdr:col>
      <xdr:colOff>6350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7850" y="527685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692150</xdr:colOff>
      <xdr:row>3</xdr:row>
      <xdr:rowOff>241300</xdr:rowOff>
    </xdr:from>
    <xdr:to>
      <xdr:col>8</xdr:col>
      <xdr:colOff>527050</xdr:colOff>
      <xdr:row>3</xdr:row>
      <xdr:rowOff>825500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18"/>
        </xdr:cNvPr>
        <xdr:cNvSpPr/>
      </xdr:nvSpPr>
      <xdr:spPr>
        <a:xfrm>
          <a:off x="6388100" y="1689100"/>
          <a:ext cx="2387600" cy="584200"/>
        </a:xfrm>
        <a:prstGeom prst="roundRect">
          <a:avLst/>
        </a:prstGeom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</a:rPr>
            <a:t>Тактические фигуры "</a:t>
          </a:r>
          <a:r>
            <a:rPr lang="en-US" sz="1400" b="1">
              <a:solidFill>
                <a:sysClr val="windowText" lastClr="000000"/>
              </a:solidFill>
              <a:latin typeface="+mn-lt"/>
            </a:rPr>
            <a:t>Millennium Classic</a:t>
          </a:r>
          <a:r>
            <a:rPr lang="ru-RU" sz="1400" b="1">
              <a:solidFill>
                <a:sysClr val="windowText" lastClr="000000"/>
              </a:solidFill>
              <a:latin typeface="+mn-lt"/>
            </a:rPr>
            <a:t>"</a:t>
          </a:r>
        </a:p>
      </xdr:txBody>
    </xdr:sp>
    <xdr:clientData/>
  </xdr:twoCellAnchor>
  <xdr:twoCellAnchor>
    <xdr:from>
      <xdr:col>2</xdr:col>
      <xdr:colOff>684212</xdr:colOff>
      <xdr:row>3</xdr:row>
      <xdr:rowOff>241300</xdr:rowOff>
    </xdr:from>
    <xdr:to>
      <xdr:col>5</xdr:col>
      <xdr:colOff>350837</xdr:colOff>
      <xdr:row>3</xdr:row>
      <xdr:rowOff>825500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9"/>
        </xdr:cNvPr>
        <xdr:cNvSpPr/>
      </xdr:nvSpPr>
      <xdr:spPr>
        <a:xfrm>
          <a:off x="3725862" y="1689100"/>
          <a:ext cx="2320925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Спортивные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фигуры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</a:p>
      </xdr:txBody>
    </xdr:sp>
    <xdr:clientData/>
  </xdr:twoCellAnchor>
  <xdr:twoCellAnchor>
    <xdr:from>
      <xdr:col>1</xdr:col>
      <xdr:colOff>444500</xdr:colOff>
      <xdr:row>3</xdr:row>
      <xdr:rowOff>241300</xdr:rowOff>
    </xdr:from>
    <xdr:to>
      <xdr:col>2</xdr:col>
      <xdr:colOff>342900</xdr:colOff>
      <xdr:row>3</xdr:row>
      <xdr:rowOff>825500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20"/>
        </xdr:cNvPr>
        <xdr:cNvSpPr/>
      </xdr:nvSpPr>
      <xdr:spPr>
        <a:xfrm>
          <a:off x="1282700" y="1689100"/>
          <a:ext cx="2260600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Тактические фигуры "</a:t>
          </a:r>
          <a:r>
            <a:rPr lang="es-E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Forpost Tactical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"</a:t>
          </a: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323850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101600</xdr:colOff>
      <xdr:row>75</xdr:row>
      <xdr:rowOff>41596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0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203200</xdr:colOff>
      <xdr:row>16</xdr:row>
      <xdr:rowOff>469900</xdr:rowOff>
    </xdr:from>
    <xdr:to>
      <xdr:col>6</xdr:col>
      <xdr:colOff>234950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2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914900" y="560705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101600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0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615950</xdr:colOff>
      <xdr:row>44</xdr:row>
      <xdr:rowOff>76506</xdr:rowOff>
    </xdr:from>
    <xdr:to>
      <xdr:col>8</xdr:col>
      <xdr:colOff>637950</xdr:colOff>
      <xdr:row>53</xdr:row>
      <xdr:rowOff>47706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7086600" y="130686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10583</xdr:colOff>
      <xdr:row>44</xdr:row>
      <xdr:rowOff>82856</xdr:rowOff>
    </xdr:from>
    <xdr:to>
      <xdr:col>4</xdr:col>
      <xdr:colOff>140533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052233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355600</xdr:colOff>
      <xdr:row>44</xdr:row>
      <xdr:rowOff>82856</xdr:rowOff>
    </xdr:from>
    <xdr:to>
      <xdr:col>1</xdr:col>
      <xdr:colOff>2155600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35050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357716</xdr:colOff>
      <xdr:row>44</xdr:row>
      <xdr:rowOff>82856</xdr:rowOff>
    </xdr:from>
    <xdr:to>
      <xdr:col>6</xdr:col>
      <xdr:colOff>398766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5069416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2324100</xdr:colOff>
      <xdr:row>53</xdr:row>
      <xdr:rowOff>120650</xdr:rowOff>
    </xdr:from>
    <xdr:to>
      <xdr:col>4</xdr:col>
      <xdr:colOff>177800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3003550" y="14941550"/>
          <a:ext cx="188595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приподнятым защитным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экраном  на "липучке"</a:t>
          </a:r>
        </a:p>
      </xdr:txBody>
    </xdr:sp>
    <xdr:clientData/>
  </xdr:twoCellAnchor>
  <xdr:twoCellAnchor>
    <xdr:from>
      <xdr:col>4</xdr:col>
      <xdr:colOff>285750</xdr:colOff>
      <xdr:row>53</xdr:row>
      <xdr:rowOff>158750</xdr:rowOff>
    </xdr:from>
    <xdr:to>
      <xdr:col>6</xdr:col>
      <xdr:colOff>501650</xdr:colOff>
      <xdr:row>56</xdr:row>
      <xdr:rowOff>158749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997450" y="14979650"/>
          <a:ext cx="197485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Резинки для дополнительного крепления</a:t>
          </a:r>
        </a:p>
      </xdr:txBody>
    </xdr:sp>
    <xdr:clientData/>
  </xdr:twoCellAnchor>
  <xdr:twoCellAnchor>
    <xdr:from>
      <xdr:col>7</xdr:col>
      <xdr:colOff>107950</xdr:colOff>
      <xdr:row>53</xdr:row>
      <xdr:rowOff>139701</xdr:rowOff>
    </xdr:from>
    <xdr:to>
      <xdr:col>8</xdr:col>
      <xdr:colOff>317500</xdr:colOff>
      <xdr:row>56</xdr:row>
      <xdr:rowOff>31751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581900" y="149606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Груз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песком</a:t>
          </a:r>
        </a:p>
      </xdr:txBody>
    </xdr:sp>
    <xdr:clientData/>
  </xdr:twoCellAnchor>
  <xdr:twoCellAnchor>
    <xdr:from>
      <xdr:col>1</xdr:col>
      <xdr:colOff>311150</xdr:colOff>
      <xdr:row>425</xdr:row>
      <xdr:rowOff>95251</xdr:rowOff>
    </xdr:from>
    <xdr:to>
      <xdr:col>1</xdr:col>
      <xdr:colOff>1727200</xdr:colOff>
      <xdr:row>427</xdr:row>
      <xdr:rowOff>171451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90600" y="48006001"/>
          <a:ext cx="141605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Ручка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для переноски</a:t>
          </a:r>
        </a:p>
      </xdr:txBody>
    </xdr:sp>
    <xdr:clientData/>
  </xdr:twoCellAnchor>
  <xdr:twoCellAnchor>
    <xdr:from>
      <xdr:col>1</xdr:col>
      <xdr:colOff>2292350</xdr:colOff>
      <xdr:row>425</xdr:row>
      <xdr:rowOff>120651</xdr:rowOff>
    </xdr:from>
    <xdr:to>
      <xdr:col>3</xdr:col>
      <xdr:colOff>622300</xdr:colOff>
      <xdr:row>428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Заглушка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пневмоклапана </a:t>
          </a:r>
        </a:p>
      </xdr:txBody>
    </xdr:sp>
    <xdr:clientData/>
  </xdr:twoCellAnchor>
  <xdr:twoCellAnchor>
    <xdr:from>
      <xdr:col>4</xdr:col>
      <xdr:colOff>57150</xdr:colOff>
      <xdr:row>425</xdr:row>
      <xdr:rowOff>184151</xdr:rowOff>
    </xdr:from>
    <xdr:to>
      <xdr:col>6</xdr:col>
      <xdr:colOff>273050</xdr:colOff>
      <xdr:row>427</xdr:row>
      <xdr:rowOff>76201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48200" y="48094901"/>
          <a:ext cx="1765300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</xdr:txBody>
    </xdr:sp>
    <xdr:clientData/>
  </xdr:twoCellAnchor>
  <xdr:twoCellAnchor>
    <xdr:from>
      <xdr:col>6</xdr:col>
      <xdr:colOff>374650</xdr:colOff>
      <xdr:row>425</xdr:row>
      <xdr:rowOff>107951</xdr:rowOff>
    </xdr:from>
    <xdr:to>
      <xdr:col>8</xdr:col>
      <xdr:colOff>590550</xdr:colOff>
      <xdr:row>427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Защитный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  на "липучке"</a:t>
          </a:r>
        </a:p>
      </xdr:txBody>
    </xdr:sp>
    <xdr:clientData/>
  </xdr:twoCellAnchor>
  <xdr:twoCellAnchor editAs="oneCell">
    <xdr:from>
      <xdr:col>4</xdr:col>
      <xdr:colOff>223183</xdr:colOff>
      <xdr:row>724</xdr:row>
      <xdr:rowOff>136527</xdr:rowOff>
    </xdr:from>
    <xdr:to>
      <xdr:col>8</xdr:col>
      <xdr:colOff>636625</xdr:colOff>
      <xdr:row>738</xdr:row>
      <xdr:rowOff>196852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r="-204"/>
        <a:stretch>
          <a:fillRect/>
        </a:stretch>
      </xdr:blipFill>
      <xdr:spPr>
        <a:xfrm>
          <a:off x="4934883" y="155406727"/>
          <a:ext cx="3950392" cy="31718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7</xdr:col>
      <xdr:colOff>768350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6</xdr:col>
      <xdr:colOff>165100</xdr:colOff>
      <xdr:row>15</xdr:row>
      <xdr:rowOff>19050</xdr:rowOff>
    </xdr:from>
    <xdr:ext cx="482600" cy="247650"/>
    <xdr:sp macro="" textlink="">
      <xdr:nvSpPr>
        <xdr:cNvPr id="172" name="TextBox 171">
          <a:hlinkClick xmlns:r="http://schemas.openxmlformats.org/officeDocument/2006/relationships" r:id="rId34"/>
        </xdr:cNvPr>
        <xdr:cNvSpPr txBox="1"/>
      </xdr:nvSpPr>
      <xdr:spPr>
        <a:xfrm>
          <a:off x="6635750" y="4876800"/>
          <a:ext cx="482600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r>
            <a:rPr lang="ru-RU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ниже</a:t>
          </a: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31750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3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2120900</xdr:colOff>
      <xdr:row>753</xdr:row>
      <xdr:rowOff>38100</xdr:rowOff>
    </xdr:from>
    <xdr:to>
      <xdr:col>5</xdr:col>
      <xdr:colOff>203200</xdr:colOff>
      <xdr:row>761</xdr:row>
      <xdr:rowOff>139699</xdr:rowOff>
    </xdr:to>
    <xdr:pic>
      <xdr:nvPicPr>
        <xdr:cNvPr id="1510" name="Picture 5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7043"/>
        <a:stretch>
          <a:fillRect/>
        </a:stretch>
      </xdr:blipFill>
      <xdr:spPr bwMode="auto">
        <a:xfrm>
          <a:off x="2794000" y="111188500"/>
          <a:ext cx="3098800" cy="162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2343150</xdr:colOff>
      <xdr:row>828</xdr:row>
      <xdr:rowOff>158586</xdr:rowOff>
    </xdr:from>
    <xdr:to>
      <xdr:col>3</xdr:col>
      <xdr:colOff>622300</xdr:colOff>
      <xdr:row>834</xdr:row>
      <xdr:rowOff>83079</xdr:rowOff>
    </xdr:to>
    <xdr:pic>
      <xdr:nvPicPr>
        <xdr:cNvPr id="212" name="Picture 7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15163" t="10831" r="15147" b="12332"/>
        <a:stretch>
          <a:fillRect/>
        </a:stretch>
      </xdr:blipFill>
      <xdr:spPr bwMode="auto">
        <a:xfrm>
          <a:off x="3022600" y="135026236"/>
          <a:ext cx="1536700" cy="114369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13</xdr:col>
      <xdr:colOff>584200</xdr:colOff>
      <xdr:row>101</xdr:row>
      <xdr:rowOff>127000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469900</xdr:colOff>
      <xdr:row>405</xdr:row>
      <xdr:rowOff>114300</xdr:rowOff>
    </xdr:from>
    <xdr:to>
      <xdr:col>8</xdr:col>
      <xdr:colOff>527050</xdr:colOff>
      <xdr:row>412</xdr:row>
      <xdr:rowOff>165501</xdr:rowOff>
    </xdr:to>
    <xdr:grpSp>
      <xdr:nvGrpSpPr>
        <xdr:cNvPr id="155" name="Группа 154"/>
        <xdr:cNvGrpSpPr/>
      </xdr:nvGrpSpPr>
      <xdr:grpSpPr>
        <a:xfrm>
          <a:off x="1149350" y="95580200"/>
          <a:ext cx="7626350" cy="1473601"/>
          <a:chOff x="946150" y="80467200"/>
          <a:chExt cx="7270750" cy="1473601"/>
        </a:xfrm>
      </xdr:grpSpPr>
      <xdr:grpSp>
        <xdr:nvGrpSpPr>
          <xdr:cNvPr id="1552" name="Группа 76"/>
          <xdr:cNvGrpSpPr>
            <a:grpSpLocks/>
          </xdr:cNvGrpSpPr>
        </xdr:nvGrpSpPr>
        <xdr:grpSpPr bwMode="auto">
          <a:xfrm>
            <a:off x="1725457" y="81273650"/>
            <a:ext cx="5712135" cy="666306"/>
            <a:chOff x="2263788" y="11379200"/>
            <a:chExt cx="5714329" cy="666000"/>
          </a:xfrm>
        </xdr:grpSpPr>
        <xdr:sp macro="" textlink="">
          <xdr:nvSpPr>
            <xdr:cNvPr id="125" name="Овал 124"/>
            <xdr:cNvSpPr/>
          </xdr:nvSpPr>
          <xdr:spPr>
            <a:xfrm>
              <a:off x="2260922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26" name="Овал 125"/>
            <xdr:cNvSpPr/>
          </xdr:nvSpPr>
          <xdr:spPr>
            <a:xfrm>
              <a:off x="731746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7" name="Овал 126"/>
            <xdr:cNvSpPr/>
          </xdr:nvSpPr>
          <xdr:spPr>
            <a:xfrm>
              <a:off x="6466237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8" name="Овал 127"/>
            <xdr:cNvSpPr/>
          </xdr:nvSpPr>
          <xdr:spPr>
            <a:xfrm>
              <a:off x="5627715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29" name="Овал 128"/>
            <xdr:cNvSpPr/>
          </xdr:nvSpPr>
          <xdr:spPr>
            <a:xfrm>
              <a:off x="478919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30" name="Овал 129"/>
            <xdr:cNvSpPr/>
          </xdr:nvSpPr>
          <xdr:spPr>
            <a:xfrm>
              <a:off x="3950671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31" name="Овал 130"/>
            <xdr:cNvSpPr/>
          </xdr:nvSpPr>
          <xdr:spPr>
            <a:xfrm>
              <a:off x="3099444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</xdr:grpSp>
      <xdr:sp macro="" textlink="">
        <xdr:nvSpPr>
          <xdr:cNvPr id="112" name="Овал 111"/>
          <xdr:cNvSpPr/>
        </xdr:nvSpPr>
        <xdr:spPr bwMode="auto">
          <a:xfrm>
            <a:off x="12827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6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>
              <a:lnSpc>
                <a:spcPts val="1000"/>
              </a:lnSpc>
            </a:pPr>
            <a:r>
              <a:rPr lang="ru-RU" sz="800">
                <a:solidFill>
                  <a:sysClr val="windowText" lastClr="000000"/>
                </a:solidFill>
              </a:rPr>
              <a:t>белый</a:t>
            </a:r>
          </a:p>
        </xdr:txBody>
      </xdr:sp>
      <xdr:sp macro="" textlink="">
        <xdr:nvSpPr>
          <xdr:cNvPr id="113" name="Овал 112"/>
          <xdr:cNvSpPr>
            <a:spLocks/>
          </xdr:cNvSpPr>
        </xdr:nvSpPr>
        <xdr:spPr bwMode="auto">
          <a:xfrm>
            <a:off x="21209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7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светло</a:t>
            </a:r>
            <a:r>
              <a:rPr lang="en-US" sz="800">
                <a:solidFill>
                  <a:sysClr val="windowText" lastClr="000000"/>
                </a:solidFill>
              </a:rPr>
              <a:t> -</a:t>
            </a:r>
            <a:endParaRPr lang="ru-RU" sz="800">
              <a:solidFill>
                <a:sysClr val="windowText" lastClr="000000"/>
              </a:solidFill>
            </a:endParaRPr>
          </a:p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серый</a:t>
            </a:r>
          </a:p>
        </xdr:txBody>
      </xdr:sp>
      <xdr:sp macro="" textlink="">
        <xdr:nvSpPr>
          <xdr:cNvPr id="114" name="Овал 113"/>
          <xdr:cNvSpPr>
            <a:spLocks noChangeAspect="1"/>
          </xdr:cNvSpPr>
        </xdr:nvSpPr>
        <xdr:spPr bwMode="auto">
          <a:xfrm>
            <a:off x="29591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8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желтый</a:t>
            </a:r>
          </a:p>
        </xdr:txBody>
      </xdr:sp>
      <xdr:sp macro="" textlink="">
        <xdr:nvSpPr>
          <xdr:cNvPr id="115" name="Овал 114"/>
          <xdr:cNvSpPr>
            <a:spLocks/>
          </xdr:cNvSpPr>
        </xdr:nvSpPr>
        <xdr:spPr bwMode="auto">
          <a:xfrm>
            <a:off x="38100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9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салатовый</a:t>
            </a:r>
          </a:p>
        </xdr:txBody>
      </xdr:sp>
      <xdr:sp macro="" textlink="">
        <xdr:nvSpPr>
          <xdr:cNvPr id="116" name="Овал 115"/>
          <xdr:cNvSpPr/>
        </xdr:nvSpPr>
        <xdr:spPr bwMode="auto">
          <a:xfrm>
            <a:off x="46482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0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сирене-вый</a:t>
            </a:r>
          </a:p>
        </xdr:txBody>
      </xdr:sp>
      <xdr:sp macro="" textlink="">
        <xdr:nvSpPr>
          <xdr:cNvPr id="121" name="Овал 120"/>
          <xdr:cNvSpPr/>
        </xdr:nvSpPr>
        <xdr:spPr bwMode="auto">
          <a:xfrm>
            <a:off x="54864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1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темно</a:t>
            </a:r>
            <a:r>
              <a:rPr lang="en-US" sz="800"/>
              <a:t> -</a:t>
            </a:r>
            <a:endParaRPr lang="ru-RU" sz="800"/>
          </a:p>
          <a:p>
            <a:pPr algn="ctr"/>
            <a:r>
              <a:rPr lang="ru-RU" sz="800"/>
              <a:t>розовый</a:t>
            </a:r>
          </a:p>
        </xdr:txBody>
      </xdr:sp>
      <xdr:sp macro="" textlink="">
        <xdr:nvSpPr>
          <xdr:cNvPr id="122" name="Овал 121"/>
          <xdr:cNvSpPr/>
        </xdr:nvSpPr>
        <xdr:spPr bwMode="auto">
          <a:xfrm>
            <a:off x="63246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2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оранже-вый</a:t>
            </a:r>
          </a:p>
        </xdr:txBody>
      </xdr:sp>
      <xdr:sp macro="" textlink="">
        <xdr:nvSpPr>
          <xdr:cNvPr id="123" name="Овал 122"/>
          <xdr:cNvSpPr/>
        </xdr:nvSpPr>
        <xdr:spPr bwMode="auto">
          <a:xfrm>
            <a:off x="946150" y="8127365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3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коричне-вый</a:t>
            </a:r>
          </a:p>
        </xdr:txBody>
      </xdr:sp>
      <xdr:sp macro="" textlink="">
        <xdr:nvSpPr>
          <xdr:cNvPr id="124" name="Овал 123"/>
          <xdr:cNvSpPr/>
        </xdr:nvSpPr>
        <xdr:spPr bwMode="auto">
          <a:xfrm>
            <a:off x="71755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4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красный</a:t>
            </a:r>
          </a:p>
        </xdr:txBody>
      </xdr:sp>
      <xdr:sp macro="" textlink="">
        <xdr:nvSpPr>
          <xdr:cNvPr id="143" name="Овал 142"/>
          <xdr:cNvSpPr/>
        </xdr:nvSpPr>
        <xdr:spPr bwMode="auto">
          <a:xfrm>
            <a:off x="7556500" y="812736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247650</xdr:colOff>
      <xdr:row>33</xdr:row>
      <xdr:rowOff>57100</xdr:rowOff>
    </xdr:from>
    <xdr:to>
      <xdr:col>8</xdr:col>
      <xdr:colOff>577850</xdr:colOff>
      <xdr:row>40</xdr:row>
      <xdr:rowOff>165501</xdr:rowOff>
    </xdr:to>
    <xdr:grpSp>
      <xdr:nvGrpSpPr>
        <xdr:cNvPr id="156" name="Группа 155"/>
        <xdr:cNvGrpSpPr/>
      </xdr:nvGrpSpPr>
      <xdr:grpSpPr>
        <a:xfrm>
          <a:off x="927100" y="10902900"/>
          <a:ext cx="7899400" cy="1530801"/>
          <a:chOff x="933450" y="10953700"/>
          <a:chExt cx="7340600" cy="1530801"/>
        </a:xfrm>
      </xdr:grpSpPr>
      <xdr:grpSp>
        <xdr:nvGrpSpPr>
          <xdr:cNvPr id="1480" name="Группа 77"/>
          <xdr:cNvGrpSpPr>
            <a:grpSpLocks/>
          </xdr:cNvGrpSpPr>
        </xdr:nvGrpSpPr>
        <xdr:grpSpPr bwMode="auto">
          <a:xfrm>
            <a:off x="933450" y="10953700"/>
            <a:ext cx="7340600" cy="1524054"/>
            <a:chOff x="1085850" y="10502899"/>
            <a:chExt cx="7346200" cy="1523237"/>
          </a:xfrm>
        </xdr:grpSpPr>
        <xdr:grpSp>
          <xdr:nvGrpSpPr>
            <xdr:cNvPr id="1570" name="Группа 76"/>
            <xdr:cNvGrpSpPr>
              <a:grpSpLocks/>
            </xdr:cNvGrpSpPr>
          </xdr:nvGrpSpPr>
          <xdr:grpSpPr bwMode="auto">
            <a:xfrm>
              <a:off x="1417112" y="11329755"/>
              <a:ext cx="5961295" cy="696381"/>
              <a:chOff x="1417112" y="11329755"/>
              <a:chExt cx="5961295" cy="696381"/>
            </a:xfrm>
          </xdr:grpSpPr>
          <xdr:sp macro="" textlink="">
            <xdr:nvSpPr>
              <xdr:cNvPr id="58" name="Овал 57"/>
              <xdr:cNvSpPr/>
            </xdr:nvSpPr>
            <xdr:spPr>
              <a:xfrm>
                <a:off x="1417112" y="11329755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3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68" name="Овал 67"/>
              <xdr:cNvSpPr/>
            </xdr:nvSpPr>
            <xdr:spPr>
              <a:xfrm>
                <a:off x="6717503" y="11361486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69" name="Овал 68"/>
              <xdr:cNvSpPr/>
            </xdr:nvSpPr>
            <xdr:spPr>
              <a:xfrm>
                <a:off x="5813771" y="11361484"/>
                <a:ext cx="673614" cy="664649"/>
              </a:xfrm>
              <a:prstGeom prst="ellipse">
                <a:avLst/>
              </a:prstGeom>
              <a:blipFill>
                <a:blip xmlns:r="http://schemas.openxmlformats.org/officeDocument/2006/relationships" r:embed="rId4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70" name="Овал 69"/>
              <xdr:cNvSpPr/>
            </xdr:nvSpPr>
            <xdr:spPr>
              <a:xfrm>
                <a:off x="4909682" y="11342446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синий</a:t>
                </a:r>
              </a:p>
            </xdr:txBody>
          </xdr:sp>
          <xdr:sp macro="" textlink="">
            <xdr:nvSpPr>
              <xdr:cNvPr id="71" name="Овал 70"/>
              <xdr:cNvSpPr/>
            </xdr:nvSpPr>
            <xdr:spPr>
              <a:xfrm>
                <a:off x="4034861" y="11342451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голубой</a:t>
                </a:r>
              </a:p>
            </xdr:txBody>
          </xdr:sp>
          <xdr:sp macro="" textlink="">
            <xdr:nvSpPr>
              <xdr:cNvPr id="72" name="Овал 71"/>
              <xdr:cNvSpPr/>
            </xdr:nvSpPr>
            <xdr:spPr>
              <a:xfrm>
                <a:off x="3178031" y="11336108"/>
                <a:ext cx="67361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3" name="Овал 72"/>
              <xdr:cNvSpPr/>
            </xdr:nvSpPr>
            <xdr:spPr>
              <a:xfrm>
                <a:off x="2309922" y="11336104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зеленый</a:t>
                </a:r>
              </a:p>
            </xdr:txBody>
          </xdr:sp>
        </xdr:grpSp>
        <xdr:grpSp>
          <xdr:nvGrpSpPr>
            <xdr:cNvPr id="1571" name="Группа 75"/>
            <xdr:cNvGrpSpPr>
              <a:grpSpLocks/>
            </xdr:cNvGrpSpPr>
          </xdr:nvGrpSpPr>
          <xdr:grpSpPr bwMode="auto">
            <a:xfrm>
              <a:off x="1085850" y="10502899"/>
              <a:ext cx="7346200" cy="672404"/>
              <a:chOff x="1085850" y="10502899"/>
              <a:chExt cx="7346200" cy="672404"/>
            </a:xfrm>
          </xdr:grpSpPr>
          <xdr:sp macro="" textlink="">
            <xdr:nvSpPr>
              <xdr:cNvPr id="31" name="Овал 30"/>
              <xdr:cNvSpPr/>
            </xdr:nvSpPr>
            <xdr:spPr>
              <a:xfrm>
                <a:off x="1085850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>
                  <a:lnSpc>
                    <a:spcPts val="1000"/>
                  </a:lnSpc>
                </a:pPr>
                <a:r>
                  <a:rPr lang="ru-RU" sz="800">
                    <a:solidFill>
                      <a:sysClr val="windowText" lastClr="000000"/>
                    </a:solidFill>
                  </a:rPr>
                  <a:t>белый</a:t>
                </a:r>
              </a:p>
            </xdr:txBody>
          </xdr:sp>
          <xdr:sp macro="" textlink="">
            <xdr:nvSpPr>
              <xdr:cNvPr id="55" name="Овал 54"/>
              <xdr:cNvSpPr>
                <a:spLocks/>
              </xdr:cNvSpPr>
            </xdr:nvSpPr>
            <xdr:spPr>
              <a:xfrm>
                <a:off x="1924689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светло</a:t>
                </a:r>
                <a:r>
                  <a:rPr lang="en-US" sz="800">
                    <a:solidFill>
                      <a:sysClr val="windowText" lastClr="000000"/>
                    </a:solidFill>
                  </a:rPr>
                  <a:t> -</a:t>
                </a:r>
                <a:endParaRPr lang="ru-RU" sz="800">
                  <a:solidFill>
                    <a:sysClr val="windowText" lastClr="000000"/>
                  </a:solidFill>
                </a:endParaRPr>
              </a:p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серый</a:t>
                </a:r>
              </a:p>
            </xdr:txBody>
          </xdr:sp>
          <xdr:sp macro="" textlink="">
            <xdr:nvSpPr>
              <xdr:cNvPr id="56" name="Овал 55"/>
              <xdr:cNvSpPr>
                <a:spLocks noChangeAspect="1"/>
              </xdr:cNvSpPr>
            </xdr:nvSpPr>
            <xdr:spPr>
              <a:xfrm>
                <a:off x="275081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желтый</a:t>
                </a:r>
              </a:p>
            </xdr:txBody>
          </xdr:sp>
          <xdr:sp macro="" textlink="">
            <xdr:nvSpPr>
              <xdr:cNvPr id="57" name="Овал 56"/>
              <xdr:cNvSpPr>
                <a:spLocks/>
              </xdr:cNvSpPr>
            </xdr:nvSpPr>
            <xdr:spPr>
              <a:xfrm>
                <a:off x="358965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салатовый</a:t>
                </a:r>
              </a:p>
            </xdr:txBody>
          </xdr:sp>
          <xdr:sp macro="" textlink="">
            <xdr:nvSpPr>
              <xdr:cNvPr id="64" name="Овал 63"/>
              <xdr:cNvSpPr/>
            </xdr:nvSpPr>
            <xdr:spPr>
              <a:xfrm>
                <a:off x="442849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сирене-вый</a:t>
                </a:r>
              </a:p>
            </xdr:txBody>
          </xdr:sp>
          <xdr:sp macro="" textlink="">
            <xdr:nvSpPr>
              <xdr:cNvPr id="65" name="Овал 64"/>
              <xdr:cNvSpPr/>
            </xdr:nvSpPr>
            <xdr:spPr>
              <a:xfrm>
                <a:off x="526733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розовый</a:t>
                </a:r>
              </a:p>
            </xdr:txBody>
          </xdr:sp>
          <xdr:sp macro="" textlink="">
            <xdr:nvSpPr>
              <xdr:cNvPr id="66" name="Овал 65"/>
              <xdr:cNvSpPr/>
            </xdr:nvSpPr>
            <xdr:spPr>
              <a:xfrm>
                <a:off x="6093467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оранже-вый</a:t>
                </a:r>
              </a:p>
            </xdr:txBody>
          </xdr:sp>
          <xdr:sp macro="" textlink="">
            <xdr:nvSpPr>
              <xdr:cNvPr id="67" name="Овал 66"/>
              <xdr:cNvSpPr/>
            </xdr:nvSpPr>
            <xdr:spPr>
              <a:xfrm>
                <a:off x="7771146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75" name="Овал 74"/>
              <xdr:cNvSpPr/>
            </xdr:nvSpPr>
            <xdr:spPr>
              <a:xfrm>
                <a:off x="6932307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красный</a:t>
                </a:r>
              </a:p>
            </xdr:txBody>
          </xdr:sp>
        </xdr:grpSp>
      </xdr:grpSp>
      <xdr:sp macro="" textlink="">
        <xdr:nvSpPr>
          <xdr:cNvPr id="147" name="Овал 146"/>
          <xdr:cNvSpPr/>
        </xdr:nvSpPr>
        <xdr:spPr bwMode="auto">
          <a:xfrm>
            <a:off x="7428615" y="118173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647700</xdr:colOff>
      <xdr:row>780</xdr:row>
      <xdr:rowOff>38231</xdr:rowOff>
    </xdr:from>
    <xdr:to>
      <xdr:col>8</xdr:col>
      <xdr:colOff>431800</xdr:colOff>
      <xdr:row>788</xdr:row>
      <xdr:rowOff>103080</xdr:rowOff>
    </xdr:to>
    <xdr:grpSp>
      <xdr:nvGrpSpPr>
        <xdr:cNvPr id="159" name="Группа 158"/>
        <xdr:cNvGrpSpPr/>
      </xdr:nvGrpSpPr>
      <xdr:grpSpPr>
        <a:xfrm>
          <a:off x="1327150" y="169989631"/>
          <a:ext cx="7353300" cy="1690449"/>
          <a:chOff x="933450" y="129432050"/>
          <a:chExt cx="7340600" cy="1656207"/>
        </a:xfrm>
      </xdr:grpSpPr>
      <xdr:grpSp>
        <xdr:nvGrpSpPr>
          <xdr:cNvPr id="1522" name="Группа 75"/>
          <xdr:cNvGrpSpPr>
            <a:grpSpLocks/>
          </xdr:cNvGrpSpPr>
        </xdr:nvGrpSpPr>
        <xdr:grpSpPr bwMode="auto">
          <a:xfrm>
            <a:off x="933450" y="129432050"/>
            <a:ext cx="7340600" cy="672768"/>
            <a:chOff x="1085850" y="10502899"/>
            <a:chExt cx="7346200" cy="672404"/>
          </a:xfrm>
        </xdr:grpSpPr>
        <xdr:sp macro="" textlink="">
          <xdr:nvSpPr>
            <xdr:cNvPr id="179" name="Овал 178"/>
            <xdr:cNvSpPr/>
          </xdr:nvSpPr>
          <xdr:spPr>
            <a:xfrm>
              <a:off x="1085850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>
                <a:lnSpc>
                  <a:spcPts val="1000"/>
                </a:lnSpc>
              </a:pPr>
              <a:r>
                <a:rPr lang="ru-RU" sz="800">
                  <a:solidFill>
                    <a:sysClr val="windowText" lastClr="000000"/>
                  </a:solidFill>
                </a:rPr>
                <a:t>белый</a:t>
              </a:r>
            </a:p>
          </xdr:txBody>
        </xdr:sp>
        <xdr:sp macro="" textlink="">
          <xdr:nvSpPr>
            <xdr:cNvPr id="180" name="Овал 179"/>
            <xdr:cNvSpPr>
              <a:spLocks/>
            </xdr:cNvSpPr>
          </xdr:nvSpPr>
          <xdr:spPr>
            <a:xfrm>
              <a:off x="1924689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светло</a:t>
              </a:r>
              <a:r>
                <a:rPr lang="en-US" sz="800">
                  <a:solidFill>
                    <a:sysClr val="windowText" lastClr="000000"/>
                  </a:solidFill>
                </a:rPr>
                <a:t> -</a:t>
              </a:r>
              <a:endParaRPr lang="ru-RU" sz="800">
                <a:solidFill>
                  <a:sysClr val="windowText" lastClr="000000"/>
                </a:solidFill>
              </a:endParaRPr>
            </a:p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серый</a:t>
              </a:r>
            </a:p>
          </xdr:txBody>
        </xdr:sp>
        <xdr:sp macro="" textlink="">
          <xdr:nvSpPr>
            <xdr:cNvPr id="181" name="Овал 180"/>
            <xdr:cNvSpPr>
              <a:spLocks noChangeAspect="1"/>
            </xdr:cNvSpPr>
          </xdr:nvSpPr>
          <xdr:spPr>
            <a:xfrm>
              <a:off x="275081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желтый</a:t>
              </a:r>
            </a:p>
          </xdr:txBody>
        </xdr:sp>
        <xdr:sp macro="" textlink="">
          <xdr:nvSpPr>
            <xdr:cNvPr id="182" name="Овал 181"/>
            <xdr:cNvSpPr>
              <a:spLocks/>
            </xdr:cNvSpPr>
          </xdr:nvSpPr>
          <xdr:spPr>
            <a:xfrm>
              <a:off x="358965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салатовый</a:t>
              </a:r>
            </a:p>
          </xdr:txBody>
        </xdr:sp>
        <xdr:sp macro="" textlink="">
          <xdr:nvSpPr>
            <xdr:cNvPr id="183" name="Овал 182"/>
            <xdr:cNvSpPr/>
          </xdr:nvSpPr>
          <xdr:spPr>
            <a:xfrm>
              <a:off x="442849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сирене-вый</a:t>
              </a:r>
            </a:p>
          </xdr:txBody>
        </xdr:sp>
        <xdr:sp macro="" textlink="">
          <xdr:nvSpPr>
            <xdr:cNvPr id="184" name="Овал 183"/>
            <xdr:cNvSpPr/>
          </xdr:nvSpPr>
          <xdr:spPr>
            <a:xfrm>
              <a:off x="526733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розовый</a:t>
              </a:r>
            </a:p>
          </xdr:txBody>
        </xdr:sp>
        <xdr:sp macro="" textlink="">
          <xdr:nvSpPr>
            <xdr:cNvPr id="185" name="Овал 184"/>
            <xdr:cNvSpPr/>
          </xdr:nvSpPr>
          <xdr:spPr>
            <a:xfrm>
              <a:off x="6093467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оранже-вый</a:t>
              </a:r>
            </a:p>
          </xdr:txBody>
        </xdr:sp>
        <xdr:sp macro="" textlink="">
          <xdr:nvSpPr>
            <xdr:cNvPr id="186" name="Овал 185"/>
            <xdr:cNvSpPr/>
          </xdr:nvSpPr>
          <xdr:spPr>
            <a:xfrm>
              <a:off x="7771146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7" name="Овал 186"/>
            <xdr:cNvSpPr/>
          </xdr:nvSpPr>
          <xdr:spPr>
            <a:xfrm>
              <a:off x="6932307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красный</a:t>
              </a:r>
            </a:p>
          </xdr:txBody>
        </xdr:sp>
      </xdr:grpSp>
      <xdr:grpSp>
        <xdr:nvGrpSpPr>
          <xdr:cNvPr id="158" name="Группа 157"/>
          <xdr:cNvGrpSpPr/>
        </xdr:nvGrpSpPr>
        <xdr:grpSpPr>
          <a:xfrm>
            <a:off x="1270695" y="130390145"/>
            <a:ext cx="6663206" cy="698112"/>
            <a:chOff x="1270695" y="130390145"/>
            <a:chExt cx="6663206" cy="698112"/>
          </a:xfrm>
        </xdr:grpSpPr>
        <xdr:sp macro="" textlink="">
          <xdr:nvSpPr>
            <xdr:cNvPr id="188" name="Овал 187"/>
            <xdr:cNvSpPr/>
          </xdr:nvSpPr>
          <xdr:spPr bwMode="auto">
            <a:xfrm>
              <a:off x="1270695" y="130423233"/>
              <a:ext cx="660400" cy="665024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9" name="Овал 188"/>
            <xdr:cNvSpPr/>
          </xdr:nvSpPr>
          <xdr:spPr bwMode="auto">
            <a:xfrm>
              <a:off x="6426328" y="130416719"/>
              <a:ext cx="660400" cy="665006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0" name="Овал 189"/>
            <xdr:cNvSpPr/>
          </xdr:nvSpPr>
          <xdr:spPr bwMode="auto">
            <a:xfrm>
              <a:off x="5554657" y="130409953"/>
              <a:ext cx="673100" cy="665022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1" name="Овал 190"/>
            <xdr:cNvSpPr/>
          </xdr:nvSpPr>
          <xdr:spPr bwMode="auto">
            <a:xfrm>
              <a:off x="4660279" y="130409978"/>
              <a:ext cx="660400" cy="66502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92" name="Овал 191"/>
            <xdr:cNvSpPr/>
          </xdr:nvSpPr>
          <xdr:spPr bwMode="auto">
            <a:xfrm>
              <a:off x="3824909" y="130403426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93" name="Овал 192"/>
            <xdr:cNvSpPr/>
          </xdr:nvSpPr>
          <xdr:spPr bwMode="auto">
            <a:xfrm>
              <a:off x="2965038" y="130390145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4" name="Овал 193"/>
            <xdr:cNvSpPr/>
          </xdr:nvSpPr>
          <xdr:spPr bwMode="auto">
            <a:xfrm>
              <a:off x="2094263" y="130416667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54" name="Овал 153"/>
            <xdr:cNvSpPr/>
          </xdr:nvSpPr>
          <xdr:spPr bwMode="auto">
            <a:xfrm>
              <a:off x="7273501" y="130409942"/>
              <a:ext cx="660400" cy="667168"/>
            </a:xfrm>
            <a:prstGeom prst="ellipse">
              <a:avLst/>
            </a:prstGeom>
            <a:solidFill>
              <a:schemeClr val="tx1"/>
            </a:solid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черный</a:t>
              </a:r>
            </a:p>
          </xdr:txBody>
        </xdr:sp>
      </xdr:grpSp>
    </xdr:grpSp>
    <xdr:clientData/>
  </xdr:twoCellAnchor>
  <xdr:twoCellAnchor editAs="oneCell">
    <xdr:from>
      <xdr:col>4</xdr:col>
      <xdr:colOff>511828</xdr:colOff>
      <xdr:row>449</xdr:row>
      <xdr:rowOff>19050</xdr:rowOff>
    </xdr:from>
    <xdr:to>
      <xdr:col>8</xdr:col>
      <xdr:colOff>514350</xdr:colOff>
      <xdr:row>465</xdr:row>
      <xdr:rowOff>146048</xdr:rowOff>
    </xdr:to>
    <xdr:pic>
      <xdr:nvPicPr>
        <xdr:cNvPr id="164" name="Рисунок 163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5223528" y="100609400"/>
          <a:ext cx="3539472" cy="340359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736600</xdr:colOff>
      <xdr:row>504</xdr:row>
      <xdr:rowOff>68430</xdr:rowOff>
    </xdr:from>
    <xdr:to>
      <xdr:col>8</xdr:col>
      <xdr:colOff>12699</xdr:colOff>
      <xdr:row>519</xdr:row>
      <xdr:rowOff>91626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5327650" y="96442380"/>
          <a:ext cx="2813049" cy="28806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58878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57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770582</xdr:colOff>
      <xdr:row>416</xdr:row>
      <xdr:rowOff>69850</xdr:rowOff>
    </xdr:from>
    <xdr:to>
      <xdr:col>8</xdr:col>
      <xdr:colOff>721174</xdr:colOff>
      <xdr:row>425</xdr:row>
      <xdr:rowOff>44650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241232" y="9413240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300702</xdr:colOff>
      <xdr:row>416</xdr:row>
      <xdr:rowOff>69850</xdr:rowOff>
    </xdr:from>
    <xdr:to>
      <xdr:col>6</xdr:col>
      <xdr:colOff>599482</xdr:colOff>
      <xdr:row>425</xdr:row>
      <xdr:rowOff>44650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012402" y="9413240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573</xdr:row>
      <xdr:rowOff>6350</xdr:rowOff>
    </xdr:from>
    <xdr:to>
      <xdr:col>8</xdr:col>
      <xdr:colOff>25399</xdr:colOff>
      <xdr:row>591</xdr:row>
      <xdr:rowOff>184150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429</xdr:row>
      <xdr:rowOff>146049</xdr:rowOff>
    </xdr:from>
    <xdr:to>
      <xdr:col>7</xdr:col>
      <xdr:colOff>768350</xdr:colOff>
      <xdr:row>446</xdr:row>
      <xdr:rowOff>121498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486</xdr:row>
      <xdr:rowOff>139700</xdr:rowOff>
    </xdr:from>
    <xdr:to>
      <xdr:col>7</xdr:col>
      <xdr:colOff>660400</xdr:colOff>
      <xdr:row>499</xdr:row>
      <xdr:rowOff>180156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554</xdr:row>
      <xdr:rowOff>165462</xdr:rowOff>
    </xdr:from>
    <xdr:to>
      <xdr:col>8</xdr:col>
      <xdr:colOff>57150</xdr:colOff>
      <xdr:row>570</xdr:row>
      <xdr:rowOff>93979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228600</xdr:colOff>
      <xdr:row>523</xdr:row>
      <xdr:rowOff>58655</xdr:rowOff>
    </xdr:from>
    <xdr:to>
      <xdr:col>8</xdr:col>
      <xdr:colOff>419100</xdr:colOff>
      <xdr:row>534</xdr:row>
      <xdr:rowOff>122348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4940300" y="115292105"/>
          <a:ext cx="3727450" cy="245764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361950</xdr:colOff>
      <xdr:row>416</xdr:row>
      <xdr:rowOff>73450</xdr:rowOff>
    </xdr:from>
    <xdr:to>
      <xdr:col>1</xdr:col>
      <xdr:colOff>2190750</xdr:colOff>
      <xdr:row>425</xdr:row>
      <xdr:rowOff>44650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65"/>
        <a:srcRect l="3097" r="7715"/>
        <a:stretch>
          <a:fillRect/>
        </a:stretch>
      </xdr:blipFill>
      <xdr:spPr>
        <a:xfrm>
          <a:off x="1041400" y="9413600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2361851</xdr:colOff>
      <xdr:row>416</xdr:row>
      <xdr:rowOff>73450</xdr:rowOff>
    </xdr:from>
    <xdr:to>
      <xdr:col>4</xdr:col>
      <xdr:colOff>129601</xdr:colOff>
      <xdr:row>425</xdr:row>
      <xdr:rowOff>44650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041301" y="9413600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495300</xdr:colOff>
      <xdr:row>272</xdr:row>
      <xdr:rowOff>25238</xdr:rowOff>
    </xdr:from>
    <xdr:to>
      <xdr:col>7</xdr:col>
      <xdr:colOff>717550</xdr:colOff>
      <xdr:row>284</xdr:row>
      <xdr:rowOff>136526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4432300" y="6431263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38100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7</xdr:col>
      <xdr:colOff>704850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7</xdr:col>
      <xdr:colOff>621419</xdr:colOff>
      <xdr:row>188</xdr:row>
      <xdr:rowOff>133351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584200</xdr:colOff>
      <xdr:row>884</xdr:row>
      <xdr:rowOff>169556</xdr:rowOff>
    </xdr:from>
    <xdr:to>
      <xdr:col>7</xdr:col>
      <xdr:colOff>701676</xdr:colOff>
      <xdr:row>891</xdr:row>
      <xdr:rowOff>151765</xdr:rowOff>
    </xdr:to>
    <xdr:pic>
      <xdr:nvPicPr>
        <xdr:cNvPr id="146" name="Рисунок 145" descr="Груз2.png"/>
        <xdr:cNvPicPr>
          <a:picLocks noChangeAspect="1"/>
        </xdr:cNvPicPr>
      </xdr:nvPicPr>
      <xdr:blipFill>
        <a:blip xmlns:r="http://schemas.openxmlformats.org/officeDocument/2006/relationships" r:embed="rId71" cstate="screen">
          <a:lum bright="-10000" contrast="10000"/>
        </a:blip>
        <a:stretch>
          <a:fillRect/>
        </a:stretch>
      </xdr:blipFill>
      <xdr:spPr>
        <a:xfrm>
          <a:off x="5175250" y="158716356"/>
          <a:ext cx="2879726" cy="138555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871</xdr:row>
      <xdr:rowOff>25400</xdr:rowOff>
    </xdr:from>
    <xdr:to>
      <xdr:col>8</xdr:col>
      <xdr:colOff>35878</xdr:colOff>
      <xdr:row>880</xdr:row>
      <xdr:rowOff>185420</xdr:rowOff>
    </xdr:to>
    <xdr:pic>
      <xdr:nvPicPr>
        <xdr:cNvPr id="152" name="Рисунок 151" descr="Сумка2.png"/>
        <xdr:cNvPicPr>
          <a:picLocks noChangeAspect="1"/>
        </xdr:cNvPicPr>
      </xdr:nvPicPr>
      <xdr:blipFill>
        <a:blip xmlns:r="http://schemas.openxmlformats.org/officeDocument/2006/relationships" r:embed="rId72" cstate="screen"/>
        <a:stretch>
          <a:fillRect/>
        </a:stretch>
      </xdr:blipFill>
      <xdr:spPr>
        <a:xfrm>
          <a:off x="4857750" y="155930600"/>
          <a:ext cx="3306128" cy="198882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429684</xdr:colOff>
      <xdr:row>469</xdr:row>
      <xdr:rowOff>44450</xdr:rowOff>
    </xdr:from>
    <xdr:to>
      <xdr:col>8</xdr:col>
      <xdr:colOff>508000</xdr:colOff>
      <xdr:row>482</xdr:row>
      <xdr:rowOff>95250</xdr:rowOff>
    </xdr:to>
    <xdr:pic>
      <xdr:nvPicPr>
        <xdr:cNvPr id="153" name="Рисунок 152" descr="Медуза-мaл.jpg"/>
        <xdr:cNvPicPr>
          <a:picLocks noChangeAspect="1"/>
        </xdr:cNvPicPr>
      </xdr:nvPicPr>
      <xdr:blipFill>
        <a:blip xmlns:r="http://schemas.openxmlformats.org/officeDocument/2006/relationships" r:embed="rId73" cstate="screen"/>
        <a:stretch>
          <a:fillRect/>
        </a:stretch>
      </xdr:blipFill>
      <xdr:spPr>
        <a:xfrm>
          <a:off x="5141384" y="104667050"/>
          <a:ext cx="3615266" cy="27114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371971</xdr:colOff>
      <xdr:row>288</xdr:row>
      <xdr:rowOff>44450</xdr:rowOff>
    </xdr:from>
    <xdr:to>
      <xdr:col>8</xdr:col>
      <xdr:colOff>590551</xdr:colOff>
      <xdr:row>288</xdr:row>
      <xdr:rowOff>3327400</xdr:rowOff>
    </xdr:to>
    <xdr:pic>
      <xdr:nvPicPr>
        <xdr:cNvPr id="145" name="Рисунок 144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74"/>
        <a:srcRect t="26927" b="9633"/>
        <a:stretch>
          <a:fillRect/>
        </a:stretch>
      </xdr:blipFill>
      <xdr:spPr>
        <a:xfrm>
          <a:off x="1051421" y="68027550"/>
          <a:ext cx="7787780" cy="3282950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755650</xdr:colOff>
      <xdr:row>741</xdr:row>
      <xdr:rowOff>171450</xdr:rowOff>
    </xdr:from>
    <xdr:to>
      <xdr:col>8</xdr:col>
      <xdr:colOff>190500</xdr:colOff>
      <xdr:row>750</xdr:row>
      <xdr:rowOff>18072</xdr:rowOff>
    </xdr:to>
    <xdr:pic>
      <xdr:nvPicPr>
        <xdr:cNvPr id="163" name="Рисунок 162" descr="G2E_9D61oHw_cr.jpg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121400" y="130568700"/>
          <a:ext cx="1987550" cy="167542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5</xdr:col>
      <xdr:colOff>221226</xdr:colOff>
      <xdr:row>614</xdr:row>
      <xdr:rowOff>19049</xdr:rowOff>
    </xdr:from>
    <xdr:to>
      <xdr:col>7</xdr:col>
      <xdr:colOff>469900</xdr:colOff>
      <xdr:row>632</xdr:row>
      <xdr:rowOff>98874</xdr:rowOff>
    </xdr:to>
    <xdr:pic>
      <xdr:nvPicPr>
        <xdr:cNvPr id="162" name="Рисунок 161" descr="Конус.jpg"/>
        <xdr:cNvPicPr>
          <a:picLocks noChangeAspect="1"/>
        </xdr:cNvPicPr>
      </xdr:nvPicPr>
      <xdr:blipFill>
        <a:blip xmlns:r="http://schemas.openxmlformats.org/officeDocument/2006/relationships" r:embed="rId76" cstate="screen"/>
        <a:stretch>
          <a:fillRect/>
        </a:stretch>
      </xdr:blipFill>
      <xdr:spPr>
        <a:xfrm>
          <a:off x="5586976" y="133381749"/>
          <a:ext cx="2026674" cy="36485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654</xdr:row>
      <xdr:rowOff>139699</xdr:rowOff>
    </xdr:from>
    <xdr:to>
      <xdr:col>8</xdr:col>
      <xdr:colOff>539332</xdr:colOff>
      <xdr:row>667</xdr:row>
      <xdr:rowOff>193038</xdr:rowOff>
    </xdr:to>
    <xdr:pic>
      <xdr:nvPicPr>
        <xdr:cNvPr id="165" name="Рисунок 164" descr="PSP Race.jpg"/>
        <xdr:cNvPicPr>
          <a:picLocks noChangeAspect="1"/>
        </xdr:cNvPicPr>
      </xdr:nvPicPr>
      <xdr:blipFill>
        <a:blip xmlns:r="http://schemas.openxmlformats.org/officeDocument/2006/relationships" r:embed="rId77" cstate="screen"/>
        <a:stretch>
          <a:fillRect/>
        </a:stretch>
      </xdr:blipFill>
      <xdr:spPr>
        <a:xfrm>
          <a:off x="5067300" y="141522449"/>
          <a:ext cx="3720682" cy="269493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349147</xdr:colOff>
      <xdr:row>672</xdr:row>
      <xdr:rowOff>120651</xdr:rowOff>
    </xdr:from>
    <xdr:to>
      <xdr:col>8</xdr:col>
      <xdr:colOff>524714</xdr:colOff>
      <xdr:row>684</xdr:row>
      <xdr:rowOff>101601</xdr:rowOff>
    </xdr:to>
    <xdr:pic>
      <xdr:nvPicPr>
        <xdr:cNvPr id="170" name="Рисунок 169" descr="miniRace2.jpg"/>
        <xdr:cNvPicPr>
          <a:picLocks noChangeAspect="1"/>
        </xdr:cNvPicPr>
      </xdr:nvPicPr>
      <xdr:blipFill>
        <a:blip xmlns:r="http://schemas.openxmlformats.org/officeDocument/2006/relationships" r:embed="rId78" cstate="screen"/>
        <a:stretch>
          <a:fillRect/>
        </a:stretch>
      </xdr:blipFill>
      <xdr:spPr>
        <a:xfrm>
          <a:off x="5060847" y="145065751"/>
          <a:ext cx="3712517" cy="24193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361949</xdr:colOff>
      <xdr:row>635</xdr:row>
      <xdr:rowOff>92871</xdr:rowOff>
    </xdr:from>
    <xdr:to>
      <xdr:col>8</xdr:col>
      <xdr:colOff>505458</xdr:colOff>
      <xdr:row>650</xdr:row>
      <xdr:rowOff>6349</xdr:rowOff>
    </xdr:to>
    <xdr:pic>
      <xdr:nvPicPr>
        <xdr:cNvPr id="171" name="Рисунок 170" descr="Brick.jpg"/>
        <xdr:cNvPicPr>
          <a:picLocks noChangeAspect="1"/>
        </xdr:cNvPicPr>
      </xdr:nvPicPr>
      <xdr:blipFill>
        <a:blip xmlns:r="http://schemas.openxmlformats.org/officeDocument/2006/relationships" r:embed="rId79" cstate="screen"/>
        <a:stretch>
          <a:fillRect/>
        </a:stretch>
      </xdr:blipFill>
      <xdr:spPr>
        <a:xfrm>
          <a:off x="5073649" y="137703721"/>
          <a:ext cx="3680459" cy="296147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482601</xdr:colOff>
      <xdr:row>689</xdr:row>
      <xdr:rowOff>38477</xdr:rowOff>
    </xdr:from>
    <xdr:to>
      <xdr:col>8</xdr:col>
      <xdr:colOff>590551</xdr:colOff>
      <xdr:row>701</xdr:row>
      <xdr:rowOff>184148</xdr:rowOff>
    </xdr:to>
    <xdr:pic>
      <xdr:nvPicPr>
        <xdr:cNvPr id="197" name="Рисунок 196" descr="Wing3.jpg"/>
        <xdr:cNvPicPr>
          <a:picLocks noChangeAspect="1"/>
        </xdr:cNvPicPr>
      </xdr:nvPicPr>
      <xdr:blipFill>
        <a:blip xmlns:r="http://schemas.openxmlformats.org/officeDocument/2006/relationships" r:embed="rId80" cstate="screen"/>
        <a:stretch>
          <a:fillRect/>
        </a:stretch>
      </xdr:blipFill>
      <xdr:spPr>
        <a:xfrm>
          <a:off x="5194301" y="148349077"/>
          <a:ext cx="3644900" cy="258407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1714500</xdr:colOff>
      <xdr:row>349</xdr:row>
      <xdr:rowOff>31750</xdr:rowOff>
    </xdr:from>
    <xdr:to>
      <xdr:col>2</xdr:col>
      <xdr:colOff>311150</xdr:colOff>
      <xdr:row>353</xdr:row>
      <xdr:rowOff>177800</xdr:rowOff>
    </xdr:to>
    <xdr:pic>
      <xdr:nvPicPr>
        <xdr:cNvPr id="136" name="Рисунок 135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93950" y="83800950"/>
          <a:ext cx="958850" cy="958850"/>
        </a:xfrm>
        <a:prstGeom prst="rect">
          <a:avLst/>
        </a:prstGeom>
      </xdr:spPr>
    </xdr:pic>
    <xdr:clientData/>
  </xdr:twoCellAnchor>
  <xdr:twoCellAnchor editAs="oneCell">
    <xdr:from>
      <xdr:col>1</xdr:col>
      <xdr:colOff>1578751</xdr:colOff>
      <xdr:row>313</xdr:row>
      <xdr:rowOff>61100</xdr:rowOff>
    </xdr:from>
    <xdr:to>
      <xdr:col>2</xdr:col>
      <xdr:colOff>450851</xdr:colOff>
      <xdr:row>319</xdr:row>
      <xdr:rowOff>15695</xdr:rowOff>
    </xdr:to>
    <xdr:pic>
      <xdr:nvPicPr>
        <xdr:cNvPr id="167" name="Рисунок 166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258201" y="7632460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1600200</xdr:colOff>
      <xdr:row>295</xdr:row>
      <xdr:rowOff>101600</xdr:rowOff>
    </xdr:from>
    <xdr:to>
      <xdr:col>2</xdr:col>
      <xdr:colOff>472300</xdr:colOff>
      <xdr:row>301</xdr:row>
      <xdr:rowOff>56195</xdr:rowOff>
    </xdr:to>
    <xdr:pic>
      <xdr:nvPicPr>
        <xdr:cNvPr id="178" name="Рисунок 177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279650" y="7261225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1</xdr:col>
      <xdr:colOff>1574800</xdr:colOff>
      <xdr:row>331</xdr:row>
      <xdr:rowOff>120650</xdr:rowOff>
    </xdr:from>
    <xdr:to>
      <xdr:col>2</xdr:col>
      <xdr:colOff>446900</xdr:colOff>
      <xdr:row>337</xdr:row>
      <xdr:rowOff>75245</xdr:rowOff>
    </xdr:to>
    <xdr:pic>
      <xdr:nvPicPr>
        <xdr:cNvPr id="195" name="Рисунок 194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254250" y="8013700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1</xdr:col>
      <xdr:colOff>1682750</xdr:colOff>
      <xdr:row>366</xdr:row>
      <xdr:rowOff>152400</xdr:rowOff>
    </xdr:from>
    <xdr:to>
      <xdr:col>2</xdr:col>
      <xdr:colOff>279400</xdr:colOff>
      <xdr:row>371</xdr:row>
      <xdr:rowOff>95250</xdr:rowOff>
    </xdr:to>
    <xdr:pic>
      <xdr:nvPicPr>
        <xdr:cNvPr id="196" name="Рисунок 195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62200" y="87471250"/>
          <a:ext cx="958850" cy="958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.xml"/><Relationship Id="rId3" Type="http://schemas.openxmlformats.org/officeDocument/2006/relationships/hyperlink" Target="mailto:forpost2014@gmail.com" TargetMode="External"/><Relationship Id="rId7" Type="http://schemas.openxmlformats.org/officeDocument/2006/relationships/printerSettings" Target="../printerSettings/printerSettings1.bin"/><Relationship Id="rId2" Type="http://schemas.openxmlformats.org/officeDocument/2006/relationships/hyperlink" Target="mailto:info@airbunker.ru" TargetMode="External"/><Relationship Id="rId1" Type="http://schemas.openxmlformats.org/officeDocument/2006/relationships/hyperlink" Target="mailto:forpost2014@gmail.com" TargetMode="External"/><Relationship Id="rId6" Type="http://schemas.openxmlformats.org/officeDocument/2006/relationships/hyperlink" Target="http://airbunker.ru/" TargetMode="External"/><Relationship Id="rId5" Type="http://schemas.openxmlformats.org/officeDocument/2006/relationships/hyperlink" Target="http://www.klerk.ru/tools/kurs/" TargetMode="External"/><Relationship Id="rId4" Type="http://schemas.openxmlformats.org/officeDocument/2006/relationships/hyperlink" Target="mailto:info@airbunker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906"/>
  <sheetViews>
    <sheetView tabSelected="1" topLeftCell="C7" zoomScale="150" zoomScaleNormal="150" zoomScalePageLayoutView="150" workbookViewId="0">
      <selection activeCell="B14" sqref="B14:H14"/>
    </sheetView>
  </sheetViews>
  <sheetFormatPr defaultColWidth="11" defaultRowHeight="15.75"/>
  <cols>
    <col min="1" max="1" width="8.875" customWidth="1"/>
    <col min="2" max="2" width="31" customWidth="1"/>
    <col min="3" max="3" width="11.75" customWidth="1"/>
    <col min="4" max="4" width="10.125" customWidth="1"/>
    <col min="5" max="5" width="12.875" customWidth="1"/>
    <col min="6" max="6" width="10.125" customWidth="1"/>
    <col min="7" max="7" width="13.125" customWidth="1"/>
    <col min="8" max="8" width="10.125" customWidth="1"/>
    <col min="9" max="9" width="13.5" customWidth="1"/>
  </cols>
  <sheetData>
    <row r="1" spans="2:9">
      <c r="B1" s="130"/>
      <c r="C1" s="130"/>
      <c r="D1" s="130"/>
      <c r="E1" s="130"/>
      <c r="F1" s="130"/>
      <c r="G1" s="130"/>
      <c r="H1" s="130"/>
      <c r="I1" s="130"/>
    </row>
    <row r="2" spans="2:9" ht="65.25" customHeight="1">
      <c r="B2" s="146" t="s">
        <v>126</v>
      </c>
      <c r="C2" s="147"/>
      <c r="D2" s="147"/>
      <c r="E2" s="147"/>
      <c r="F2" s="147"/>
      <c r="G2" s="147"/>
      <c r="H2" s="147"/>
      <c r="I2" s="147"/>
    </row>
    <row r="3" spans="2:9" ht="32.25" customHeight="1">
      <c r="B3" s="142" t="s">
        <v>133</v>
      </c>
      <c r="C3" s="142"/>
      <c r="D3" s="142"/>
      <c r="E3" s="142"/>
      <c r="F3" s="142"/>
      <c r="G3" s="142"/>
      <c r="H3" s="142"/>
      <c r="I3" s="142"/>
    </row>
    <row r="4" spans="2:9" ht="77.25" customHeight="1">
      <c r="B4" s="148" t="s">
        <v>18</v>
      </c>
      <c r="C4" s="148"/>
      <c r="D4" s="148"/>
      <c r="E4" s="148"/>
      <c r="F4" s="148"/>
      <c r="G4" s="148"/>
      <c r="H4" s="148"/>
      <c r="I4" s="148"/>
    </row>
    <row r="5" spans="2:9">
      <c r="B5" s="10"/>
      <c r="C5" s="9"/>
      <c r="D5" s="9"/>
      <c r="E5" s="9"/>
      <c r="F5" s="9"/>
      <c r="G5" s="9"/>
      <c r="H5" s="9"/>
      <c r="I5" s="9"/>
    </row>
    <row r="6" spans="2:9">
      <c r="B6" s="10" t="s">
        <v>132</v>
      </c>
      <c r="C6" s="9"/>
      <c r="D6" s="9"/>
      <c r="E6" s="9"/>
      <c r="F6" s="9"/>
      <c r="G6" s="9"/>
      <c r="H6" s="9"/>
      <c r="I6" s="9"/>
    </row>
    <row r="7" spans="2:9">
      <c r="B7" s="10"/>
      <c r="C7" s="9"/>
      <c r="D7" s="9"/>
      <c r="E7" s="9"/>
      <c r="F7" s="9"/>
      <c r="G7" s="75" t="s">
        <v>157</v>
      </c>
      <c r="H7" s="9"/>
      <c r="I7" s="9"/>
    </row>
    <row r="8" spans="2:9">
      <c r="B8" s="11" t="s">
        <v>70</v>
      </c>
      <c r="C8" s="9"/>
      <c r="D8" s="9"/>
      <c r="E8" s="9"/>
      <c r="F8" s="9"/>
      <c r="G8" s="157" t="s">
        <v>156</v>
      </c>
      <c r="H8" s="157"/>
      <c r="I8" s="9"/>
    </row>
    <row r="9" spans="2:9" ht="15.75" customHeight="1">
      <c r="B9" s="11" t="s">
        <v>127</v>
      </c>
      <c r="C9" s="9"/>
      <c r="D9" s="9"/>
      <c r="E9" s="9"/>
      <c r="F9" s="15"/>
      <c r="G9" s="151" t="s">
        <v>134</v>
      </c>
      <c r="H9" s="151"/>
      <c r="I9" s="151"/>
    </row>
    <row r="10" spans="2:9" ht="16.5" thickBot="1">
      <c r="B10" s="9"/>
      <c r="C10" s="9"/>
      <c r="D10" s="9"/>
      <c r="E10" s="9"/>
      <c r="F10" s="15"/>
      <c r="G10" s="151"/>
      <c r="H10" s="151"/>
      <c r="I10" s="151"/>
    </row>
    <row r="11" spans="2:9" ht="17.25" thickTop="1" thickBot="1">
      <c r="B11" s="158" t="s">
        <v>152</v>
      </c>
      <c r="C11" s="158"/>
      <c r="D11" s="158"/>
      <c r="E11" s="9"/>
      <c r="F11" s="12"/>
      <c r="G11" s="12" t="s">
        <v>135</v>
      </c>
      <c r="H11" s="76">
        <v>70</v>
      </c>
      <c r="I11" s="9" t="s">
        <v>136</v>
      </c>
    </row>
    <row r="12" spans="2:9" ht="16.5" thickTop="1">
      <c r="B12" s="158"/>
      <c r="C12" s="158"/>
      <c r="D12" s="158"/>
      <c r="E12" s="9"/>
      <c r="F12" s="12"/>
      <c r="G12" s="12"/>
      <c r="H12" s="9"/>
      <c r="I12" s="9"/>
    </row>
    <row r="13" spans="2:9">
      <c r="B13" s="9"/>
      <c r="C13" s="9" t="s">
        <v>158</v>
      </c>
      <c r="D13" s="9"/>
      <c r="E13" s="9"/>
      <c r="F13" s="9"/>
      <c r="G13" s="9"/>
      <c r="H13" s="9"/>
      <c r="I13" s="9"/>
    </row>
    <row r="14" spans="2:9">
      <c r="B14" s="87"/>
      <c r="C14" s="87"/>
      <c r="D14" s="87"/>
      <c r="E14" s="87"/>
      <c r="F14" s="87"/>
      <c r="G14" s="87"/>
      <c r="H14" s="87"/>
    </row>
    <row r="15" spans="2:9" ht="28.5" customHeight="1">
      <c r="B15" s="131" t="s">
        <v>154</v>
      </c>
      <c r="C15" s="132"/>
      <c r="D15" s="132"/>
      <c r="E15" s="132"/>
      <c r="F15" s="132"/>
      <c r="G15" s="132"/>
      <c r="H15" s="132"/>
      <c r="I15" s="132"/>
    </row>
    <row r="16" spans="2:9" ht="21.75" customHeight="1">
      <c r="B16" s="132"/>
      <c r="C16" s="132"/>
      <c r="D16" s="132"/>
      <c r="E16" s="132"/>
      <c r="F16" s="132"/>
      <c r="G16" s="132"/>
      <c r="H16" s="132"/>
      <c r="I16" s="132"/>
    </row>
    <row r="17" spans="2:9" ht="126.75" customHeight="1">
      <c r="B17" s="149"/>
      <c r="C17" s="149"/>
      <c r="D17" s="149"/>
      <c r="E17" s="149"/>
      <c r="F17" s="149"/>
      <c r="G17" s="149"/>
      <c r="H17" s="149"/>
    </row>
    <row r="18" spans="2:9" ht="21">
      <c r="B18" s="85" t="s">
        <v>138</v>
      </c>
      <c r="C18" s="85"/>
      <c r="D18" s="85"/>
      <c r="E18" s="85"/>
      <c r="F18" s="85"/>
      <c r="G18" s="85"/>
      <c r="H18" s="85"/>
      <c r="I18" s="85"/>
    </row>
    <row r="19" spans="2:9">
      <c r="B19" s="127" t="s">
        <v>68</v>
      </c>
      <c r="C19" s="127" t="s">
        <v>128</v>
      </c>
      <c r="D19" s="116" t="s">
        <v>19</v>
      </c>
      <c r="E19" s="117"/>
      <c r="F19" s="116" t="s">
        <v>21</v>
      </c>
      <c r="G19" s="117"/>
      <c r="H19" s="116" t="s">
        <v>20</v>
      </c>
      <c r="I19" s="117"/>
    </row>
    <row r="20" spans="2:9">
      <c r="B20" s="128"/>
      <c r="C20" s="128"/>
      <c r="D20" s="13" t="s">
        <v>22</v>
      </c>
      <c r="E20" s="13" t="s">
        <v>129</v>
      </c>
      <c r="F20" s="13" t="s">
        <v>22</v>
      </c>
      <c r="G20" s="13" t="s">
        <v>129</v>
      </c>
      <c r="H20" s="13" t="s">
        <v>22</v>
      </c>
      <c r="I20" s="13" t="s">
        <v>129</v>
      </c>
    </row>
    <row r="21" spans="2:9" ht="24.95" customHeight="1">
      <c r="B21" s="7" t="s">
        <v>12</v>
      </c>
      <c r="C21" s="79">
        <f>PRODUCT(H11*142)</f>
        <v>9940</v>
      </c>
      <c r="D21" s="17">
        <v>6</v>
      </c>
      <c r="E21" s="79">
        <f>C21*D21</f>
        <v>59640</v>
      </c>
      <c r="F21" s="14">
        <v>10</v>
      </c>
      <c r="G21" s="79">
        <f>C21*F21</f>
        <v>99400</v>
      </c>
      <c r="H21" s="17">
        <v>12</v>
      </c>
      <c r="I21" s="79">
        <f>C21*H21</f>
        <v>119280</v>
      </c>
    </row>
    <row r="22" spans="2:9" ht="24.95" customHeight="1">
      <c r="B22" s="43" t="s">
        <v>10</v>
      </c>
      <c r="C22" s="79">
        <f>PRODUCT(H11*135)</f>
        <v>9450</v>
      </c>
      <c r="D22" s="17">
        <v>6</v>
      </c>
      <c r="E22" s="79">
        <f>C22*D22</f>
        <v>56700</v>
      </c>
      <c r="F22" s="44">
        <v>8</v>
      </c>
      <c r="G22" s="79">
        <f>C22*F22</f>
        <v>75600</v>
      </c>
      <c r="H22" s="17">
        <v>12</v>
      </c>
      <c r="I22" s="79">
        <f>C22*H22</f>
        <v>113400</v>
      </c>
    </row>
    <row r="23" spans="2:9" ht="24.95" customHeight="1">
      <c r="B23" s="7" t="s">
        <v>4</v>
      </c>
      <c r="C23" s="79">
        <f>PRODUCT(H11*90)</f>
        <v>6300</v>
      </c>
      <c r="D23" s="17">
        <v>6</v>
      </c>
      <c r="E23" s="79">
        <f>C23*D23</f>
        <v>37800</v>
      </c>
      <c r="F23" s="14">
        <v>8</v>
      </c>
      <c r="G23" s="79">
        <f>C23*F23</f>
        <v>50400</v>
      </c>
      <c r="H23" s="17">
        <v>12</v>
      </c>
      <c r="I23" s="79">
        <f>C23*H23</f>
        <v>75600</v>
      </c>
    </row>
    <row r="24" spans="2:9" ht="24.95" customHeight="1">
      <c r="B24" s="43" t="s">
        <v>61</v>
      </c>
      <c r="C24" s="79">
        <f>PRODUCT(H11*110)</f>
        <v>7700</v>
      </c>
      <c r="D24" s="17">
        <v>6</v>
      </c>
      <c r="E24" s="79">
        <f>C24*D24</f>
        <v>46200</v>
      </c>
      <c r="F24" s="44">
        <v>10</v>
      </c>
      <c r="G24" s="79">
        <f>C24*F24</f>
        <v>77000</v>
      </c>
      <c r="H24" s="17">
        <v>12</v>
      </c>
      <c r="I24" s="79">
        <f>C24*H24</f>
        <v>92400</v>
      </c>
    </row>
    <row r="25" spans="2:9" ht="24.95" customHeight="1">
      <c r="B25" s="7" t="s">
        <v>11</v>
      </c>
      <c r="C25" s="79">
        <f>PRODUCT(H11*119)</f>
        <v>8330</v>
      </c>
      <c r="D25" s="17">
        <v>8</v>
      </c>
      <c r="E25" s="79">
        <f>C25*D25</f>
        <v>66640</v>
      </c>
      <c r="F25" s="14">
        <v>14</v>
      </c>
      <c r="G25" s="79">
        <f>C25*F25</f>
        <v>116620</v>
      </c>
      <c r="H25" s="17">
        <v>16</v>
      </c>
      <c r="I25" s="79">
        <f>C25*H25</f>
        <v>133280</v>
      </c>
    </row>
    <row r="26" spans="2:9">
      <c r="B26" s="18"/>
      <c r="C26" s="19"/>
      <c r="D26" s="24">
        <f>SUM(D21:D25)</f>
        <v>32</v>
      </c>
      <c r="E26" s="28"/>
      <c r="F26" s="33">
        <f>SUM(F21:F25)</f>
        <v>50</v>
      </c>
      <c r="G26" s="33"/>
      <c r="H26" s="30">
        <f>SUM(H21:H25)</f>
        <v>64</v>
      </c>
      <c r="I26" s="79"/>
    </row>
    <row r="27" spans="2:9" ht="16.5" thickBot="1">
      <c r="B27" s="20"/>
      <c r="C27" s="21"/>
      <c r="D27" s="25"/>
      <c r="E27" s="28"/>
      <c r="F27" s="34"/>
      <c r="G27" s="2"/>
      <c r="H27" s="31"/>
      <c r="I27" s="25"/>
    </row>
    <row r="28" spans="2:9" ht="17.25" thickTop="1" thickBot="1">
      <c r="B28" s="20"/>
      <c r="C28" s="74" t="s">
        <v>7</v>
      </c>
      <c r="D28" s="26" t="s">
        <v>8</v>
      </c>
      <c r="E28" s="16">
        <f>E21+E22+E23+E24+E25</f>
        <v>266980</v>
      </c>
      <c r="F28" s="43"/>
      <c r="G28" s="16">
        <f>G21+G22+G23+G25+G24</f>
        <v>419020</v>
      </c>
      <c r="H28" s="32"/>
      <c r="I28" s="16">
        <f>I21+I22+I23+I24+I25</f>
        <v>533960</v>
      </c>
    </row>
    <row r="29" spans="2:9" ht="16.5" thickTop="1">
      <c r="B29" s="23"/>
      <c r="C29" s="22"/>
      <c r="D29" s="26"/>
      <c r="E29" s="26"/>
      <c r="F29" s="2"/>
      <c r="G29" s="2"/>
      <c r="H29" s="26"/>
      <c r="I29" s="26"/>
    </row>
    <row r="30" spans="2:9">
      <c r="B30" s="97"/>
      <c r="C30" s="98"/>
      <c r="D30" s="25"/>
      <c r="E30" s="29"/>
      <c r="F30" s="43"/>
      <c r="G30" s="45"/>
      <c r="H30" s="32"/>
      <c r="I30" s="27"/>
    </row>
    <row r="31" spans="2:9">
      <c r="B31" s="97"/>
      <c r="C31" s="98"/>
      <c r="D31" s="25"/>
      <c r="E31" s="29"/>
      <c r="F31" s="43"/>
      <c r="G31" s="45"/>
      <c r="H31" s="32"/>
      <c r="I31" s="27"/>
    </row>
    <row r="32" spans="2:9" ht="30" customHeight="1">
      <c r="B32" s="138" t="s">
        <v>137</v>
      </c>
      <c r="C32" s="138"/>
      <c r="D32" s="138"/>
      <c r="E32" s="138"/>
      <c r="F32" s="138"/>
      <c r="G32" s="138"/>
      <c r="H32" s="138"/>
      <c r="I32" s="138"/>
    </row>
    <row r="33" spans="2:9">
      <c r="B33" s="153" t="s">
        <v>23</v>
      </c>
      <c r="C33" s="153"/>
      <c r="D33" s="153"/>
      <c r="E33" s="153"/>
      <c r="F33" s="153"/>
      <c r="G33" s="153"/>
      <c r="H33" s="153"/>
      <c r="I33" s="153"/>
    </row>
    <row r="34" spans="2:9">
      <c r="B34" s="35"/>
      <c r="C34" s="35"/>
      <c r="D34" s="35"/>
      <c r="E34" s="35"/>
      <c r="F34" s="35"/>
      <c r="G34" s="35"/>
      <c r="H34" s="35"/>
      <c r="I34" s="35"/>
    </row>
    <row r="35" spans="2:9">
      <c r="B35" s="37"/>
      <c r="C35" s="37"/>
      <c r="D35" s="37"/>
      <c r="E35" s="37"/>
      <c r="F35" s="37"/>
      <c r="G35" s="37"/>
      <c r="H35" s="37"/>
      <c r="I35" s="37"/>
    </row>
    <row r="36" spans="2:9">
      <c r="B36" s="3"/>
      <c r="C36" s="3"/>
      <c r="D36" s="3"/>
      <c r="E36" s="3"/>
      <c r="F36" s="3"/>
      <c r="G36" s="3"/>
      <c r="H36" s="3"/>
      <c r="I36" s="3"/>
    </row>
    <row r="37" spans="2:9">
      <c r="B37" s="3"/>
      <c r="C37" s="3"/>
      <c r="D37" s="3"/>
      <c r="E37" s="3"/>
      <c r="F37" s="3"/>
      <c r="G37" s="3"/>
      <c r="H37" s="3"/>
      <c r="I37" s="3"/>
    </row>
    <row r="38" spans="2:9">
      <c r="B38" s="3"/>
      <c r="C38" s="3"/>
      <c r="D38" s="3"/>
      <c r="E38" s="3"/>
      <c r="F38" s="3"/>
      <c r="G38" s="3"/>
      <c r="H38" s="3"/>
      <c r="I38" s="3"/>
    </row>
    <row r="39" spans="2:9">
      <c r="B39" s="3"/>
      <c r="C39" s="3"/>
      <c r="D39" s="3"/>
      <c r="E39" s="3"/>
      <c r="F39" s="3"/>
      <c r="G39" s="3"/>
      <c r="H39" s="3"/>
      <c r="I39" s="64"/>
    </row>
    <row r="40" spans="2:9">
      <c r="B40" s="3"/>
      <c r="C40" s="3"/>
      <c r="D40" s="3"/>
      <c r="E40" s="3"/>
      <c r="F40" s="3"/>
      <c r="G40" s="3"/>
      <c r="H40" s="3"/>
      <c r="I40" s="3"/>
    </row>
    <row r="41" spans="2:9">
      <c r="B41" s="3"/>
      <c r="C41" s="3"/>
      <c r="D41" s="3"/>
      <c r="E41" s="3"/>
      <c r="F41" s="3"/>
      <c r="G41" s="3"/>
      <c r="H41" s="35"/>
      <c r="I41" s="3"/>
    </row>
    <row r="42" spans="2:9">
      <c r="B42" s="140"/>
      <c r="C42" s="140"/>
      <c r="D42" s="3"/>
      <c r="E42" s="3"/>
      <c r="F42" s="152"/>
      <c r="G42" s="152"/>
      <c r="H42" s="152"/>
      <c r="I42" s="152"/>
    </row>
    <row r="43" spans="2:9" ht="9" customHeight="1">
      <c r="B43" s="87"/>
      <c r="C43" s="87"/>
      <c r="D43" s="87"/>
      <c r="E43" s="87"/>
      <c r="F43" s="87"/>
      <c r="G43" s="87"/>
      <c r="H43" s="87"/>
      <c r="I43" s="87"/>
    </row>
    <row r="44" spans="2:9">
      <c r="B44" s="150" t="s">
        <v>35</v>
      </c>
      <c r="C44" s="140"/>
      <c r="D44" s="140"/>
      <c r="E44" s="140"/>
      <c r="F44" s="140"/>
      <c r="G44" s="140"/>
      <c r="H44" s="140"/>
      <c r="I44" s="140"/>
    </row>
    <row r="45" spans="2:9">
      <c r="B45" s="140"/>
      <c r="C45" s="140"/>
      <c r="D45" s="140"/>
      <c r="E45" s="140"/>
      <c r="F45" s="140"/>
      <c r="G45" s="140"/>
      <c r="H45" s="140"/>
      <c r="I45" s="140"/>
    </row>
    <row r="46" spans="2:9">
      <c r="B46" s="140"/>
      <c r="C46" s="140"/>
      <c r="D46" s="140"/>
      <c r="E46" s="140"/>
      <c r="F46" s="140"/>
      <c r="G46" s="140"/>
      <c r="H46" s="140"/>
      <c r="I46" s="140"/>
    </row>
    <row r="47" spans="2:9">
      <c r="B47" s="42"/>
      <c r="C47" s="42"/>
      <c r="D47" s="42"/>
      <c r="E47" s="42"/>
      <c r="F47" s="42"/>
      <c r="G47" s="42"/>
      <c r="H47" s="42"/>
      <c r="I47" s="42"/>
    </row>
    <row r="48" spans="2:9">
      <c r="B48" s="42"/>
      <c r="C48" s="42"/>
      <c r="D48" s="42"/>
      <c r="E48" s="42"/>
      <c r="F48" s="42"/>
      <c r="G48" s="42"/>
      <c r="H48" s="42"/>
      <c r="I48" s="42"/>
    </row>
    <row r="49" spans="2:9">
      <c r="B49" s="42"/>
      <c r="C49" s="42"/>
      <c r="D49" s="42"/>
      <c r="E49" s="42"/>
      <c r="F49" s="42"/>
      <c r="G49" s="42"/>
      <c r="H49" s="42"/>
      <c r="I49" s="42"/>
    </row>
    <row r="50" spans="2:9">
      <c r="B50" s="42"/>
      <c r="C50" s="42"/>
      <c r="D50" s="42"/>
      <c r="E50" s="42"/>
      <c r="F50" s="42"/>
      <c r="G50" s="42"/>
      <c r="H50" s="42"/>
      <c r="I50" s="42"/>
    </row>
    <row r="51" spans="2:9">
      <c r="B51" s="140"/>
      <c r="C51" s="140"/>
      <c r="D51" s="140"/>
      <c r="E51" s="140"/>
      <c r="F51" s="140"/>
      <c r="G51" s="140"/>
      <c r="H51" s="140"/>
      <c r="I51" s="140"/>
    </row>
    <row r="52" spans="2:9">
      <c r="B52" s="42"/>
      <c r="C52" s="42"/>
      <c r="D52" s="42"/>
      <c r="E52" s="42"/>
      <c r="F52" s="42"/>
      <c r="G52" s="42"/>
      <c r="H52" s="42"/>
      <c r="I52" s="42"/>
    </row>
    <row r="53" spans="2:9">
      <c r="B53" s="42"/>
      <c r="C53" s="42"/>
      <c r="D53" s="42"/>
      <c r="E53" s="42"/>
      <c r="F53" s="42"/>
      <c r="G53" s="42"/>
      <c r="H53" s="42"/>
      <c r="I53" s="42"/>
    </row>
    <row r="54" spans="2:9">
      <c r="B54" s="42"/>
      <c r="C54" s="42"/>
      <c r="D54" s="42"/>
      <c r="E54" s="42"/>
      <c r="F54" s="42"/>
      <c r="G54" s="42"/>
      <c r="H54" s="42"/>
      <c r="I54" s="42"/>
    </row>
    <row r="55" spans="2:9" ht="15.75" customHeight="1">
      <c r="B55" s="63" t="s">
        <v>38</v>
      </c>
      <c r="C55" s="42"/>
      <c r="D55" s="42"/>
      <c r="E55" s="42"/>
      <c r="F55" s="42"/>
      <c r="G55" s="42"/>
      <c r="H55" s="42"/>
      <c r="I55" s="42"/>
    </row>
    <row r="56" spans="2:9" ht="15.75" customHeight="1">
      <c r="B56" s="42" t="s">
        <v>36</v>
      </c>
      <c r="C56" s="42"/>
      <c r="D56" s="42"/>
      <c r="E56" s="42"/>
      <c r="F56" s="42"/>
      <c r="G56" s="42"/>
      <c r="H56" s="42"/>
      <c r="I56" s="42"/>
    </row>
    <row r="57" spans="2:9">
      <c r="B57" s="42"/>
      <c r="C57" s="37"/>
      <c r="D57" s="140"/>
      <c r="E57" s="140"/>
      <c r="F57" s="140"/>
      <c r="G57" s="140"/>
      <c r="H57" s="140"/>
      <c r="I57" s="140"/>
    </row>
    <row r="58" spans="2:9" ht="9" customHeight="1">
      <c r="B58" s="87"/>
      <c r="C58" s="87"/>
      <c r="D58" s="87"/>
      <c r="E58" s="87"/>
      <c r="F58" s="87"/>
      <c r="G58" s="87"/>
      <c r="H58" s="87"/>
      <c r="I58" s="87"/>
    </row>
    <row r="59" spans="2:9">
      <c r="B59" s="5"/>
      <c r="C59" s="3"/>
      <c r="D59" s="3"/>
      <c r="E59" s="3"/>
      <c r="F59" s="3"/>
      <c r="G59" s="3"/>
      <c r="H59" s="3"/>
      <c r="I59" s="3"/>
    </row>
    <row r="60" spans="2:9">
      <c r="B60" s="5"/>
      <c r="C60" s="3"/>
      <c r="D60" s="3"/>
      <c r="E60" s="3"/>
      <c r="F60" s="3"/>
      <c r="G60" s="3"/>
      <c r="H60" s="3"/>
      <c r="I60" s="3"/>
    </row>
    <row r="61" spans="2:9">
      <c r="B61" s="3"/>
      <c r="C61" s="3"/>
      <c r="D61" s="3"/>
      <c r="E61" s="3"/>
      <c r="F61" s="3"/>
      <c r="G61" s="3"/>
      <c r="H61" s="3"/>
      <c r="I61" s="3"/>
    </row>
    <row r="62" spans="2:9">
      <c r="B62" s="3"/>
      <c r="C62" s="3"/>
      <c r="D62" s="3"/>
      <c r="E62" s="3"/>
      <c r="F62" s="3"/>
      <c r="G62" s="3"/>
      <c r="H62" s="3"/>
      <c r="I62" s="3"/>
    </row>
    <row r="63" spans="2:9">
      <c r="B63" s="3"/>
      <c r="C63" s="3"/>
      <c r="D63" s="3"/>
      <c r="E63" s="3"/>
      <c r="F63" s="3"/>
      <c r="G63" s="3"/>
      <c r="H63" s="3"/>
      <c r="I63" s="3"/>
    </row>
    <row r="64" spans="2:9">
      <c r="B64" s="5" t="s">
        <v>13</v>
      </c>
      <c r="C64" s="73" t="s">
        <v>128</v>
      </c>
      <c r="D64" s="3"/>
      <c r="E64" s="3"/>
      <c r="F64" s="3"/>
      <c r="G64" s="3"/>
      <c r="H64" s="3"/>
      <c r="I64" s="3"/>
    </row>
    <row r="65" spans="2:9" ht="35.1" customHeight="1">
      <c r="B65" s="39" t="s">
        <v>24</v>
      </c>
      <c r="C65" s="6">
        <f>C21</f>
        <v>9940</v>
      </c>
      <c r="D65" s="3"/>
      <c r="E65" s="3"/>
      <c r="F65" s="3"/>
      <c r="G65" s="3"/>
      <c r="H65" s="3"/>
      <c r="I65" s="3"/>
    </row>
    <row r="66" spans="2:9" ht="35.1" customHeight="1">
      <c r="B66" s="40" t="s">
        <v>25</v>
      </c>
      <c r="C66" s="3"/>
      <c r="D66" s="3"/>
      <c r="E66" s="3"/>
      <c r="F66" s="3"/>
      <c r="G66" s="3"/>
      <c r="H66" s="3"/>
      <c r="I66" s="3"/>
    </row>
    <row r="67" spans="2:9">
      <c r="B67" s="35" t="s">
        <v>28</v>
      </c>
      <c r="C67" s="3"/>
      <c r="D67" s="3"/>
      <c r="E67" s="3"/>
      <c r="F67" s="3"/>
      <c r="G67" s="3"/>
      <c r="H67" s="3"/>
      <c r="I67" s="3"/>
    </row>
    <row r="68" spans="2:9">
      <c r="B68" s="3" t="s">
        <v>17</v>
      </c>
      <c r="C68" s="3"/>
      <c r="D68" s="3"/>
      <c r="E68" s="3"/>
      <c r="F68" s="3"/>
      <c r="G68" s="3"/>
      <c r="H68" s="3"/>
      <c r="I68" s="3"/>
    </row>
    <row r="69" spans="2:9">
      <c r="B69" s="3"/>
      <c r="C69" s="3"/>
      <c r="D69" s="3"/>
      <c r="E69" s="3"/>
      <c r="F69" s="3"/>
      <c r="G69" s="3"/>
      <c r="H69" s="3"/>
      <c r="I69" s="3"/>
    </row>
    <row r="70" spans="2:9">
      <c r="B70" s="140"/>
      <c r="C70" s="140"/>
      <c r="D70" s="3"/>
      <c r="E70" s="3"/>
      <c r="F70" s="3"/>
      <c r="G70" s="3"/>
      <c r="H70" s="3"/>
      <c r="I70" s="3"/>
    </row>
    <row r="71" spans="2:9">
      <c r="B71" s="3"/>
      <c r="C71" s="3"/>
      <c r="D71" s="3"/>
      <c r="E71" s="3"/>
      <c r="F71" s="3"/>
      <c r="G71" s="3"/>
      <c r="H71" s="3"/>
      <c r="I71" s="3"/>
    </row>
    <row r="72" spans="2:9">
      <c r="B72" s="3"/>
      <c r="C72" s="3"/>
      <c r="D72" s="3"/>
      <c r="E72" s="3"/>
      <c r="F72" s="3"/>
      <c r="G72" s="3"/>
      <c r="H72" s="3"/>
      <c r="I72" s="3"/>
    </row>
    <row r="73" spans="2:9">
      <c r="B73" s="3"/>
      <c r="C73" s="3"/>
      <c r="D73" s="3"/>
      <c r="E73" s="3"/>
      <c r="F73" s="3"/>
      <c r="G73" s="3"/>
      <c r="H73" s="3"/>
      <c r="I73" s="3"/>
    </row>
    <row r="74" spans="2:9">
      <c r="B74" s="8" t="s">
        <v>15</v>
      </c>
      <c r="C74" s="6"/>
      <c r="D74" s="3"/>
      <c r="E74" s="3"/>
      <c r="F74" s="3"/>
      <c r="G74" s="3"/>
      <c r="H74" s="3"/>
      <c r="I74" s="3"/>
    </row>
    <row r="75" spans="2:9">
      <c r="B75" s="8" t="s">
        <v>37</v>
      </c>
      <c r="C75" s="8"/>
      <c r="D75" s="3"/>
      <c r="E75" s="3"/>
      <c r="F75" s="3"/>
      <c r="G75" s="3"/>
      <c r="H75" s="3"/>
      <c r="I75" s="3"/>
    </row>
    <row r="76" spans="2:9">
      <c r="B76" s="8"/>
      <c r="C76" s="3"/>
      <c r="D76" s="3"/>
      <c r="E76" s="3"/>
      <c r="F76" s="3"/>
      <c r="G76" s="3"/>
      <c r="H76" s="3"/>
      <c r="I76" s="3"/>
    </row>
    <row r="77" spans="2:9" ht="7.5" customHeight="1">
      <c r="B77" s="87"/>
      <c r="C77" s="87"/>
      <c r="D77" s="87"/>
      <c r="E77" s="87"/>
      <c r="F77" s="87"/>
      <c r="G77" s="87"/>
      <c r="H77" s="87"/>
      <c r="I77" s="87"/>
    </row>
    <row r="78" spans="2:9">
      <c r="B78" s="8"/>
      <c r="C78" s="8"/>
      <c r="D78" s="8"/>
      <c r="E78" s="8"/>
      <c r="F78" s="8"/>
      <c r="G78" s="8"/>
      <c r="H78" s="8"/>
      <c r="I78" s="8"/>
    </row>
    <row r="79" spans="2:9">
      <c r="B79" s="8"/>
      <c r="C79" s="8"/>
      <c r="D79" s="8"/>
      <c r="E79" s="8"/>
      <c r="F79" s="8"/>
      <c r="G79" s="8"/>
      <c r="H79" s="8"/>
      <c r="I79" s="8"/>
    </row>
    <row r="80" spans="2:9">
      <c r="B80" s="8"/>
      <c r="C80" s="8"/>
      <c r="D80" s="8"/>
      <c r="E80" s="8"/>
      <c r="F80" s="8"/>
      <c r="G80" s="8"/>
      <c r="H80" s="8"/>
      <c r="I80" s="8"/>
    </row>
    <row r="81" spans="2:9">
      <c r="B81" s="8"/>
      <c r="C81" s="8"/>
      <c r="D81" s="8"/>
      <c r="E81" s="8"/>
      <c r="F81" s="8"/>
      <c r="G81" s="8"/>
      <c r="H81" s="8"/>
      <c r="I81" s="8"/>
    </row>
    <row r="82" spans="2:9">
      <c r="B82" s="8"/>
      <c r="C82" s="8"/>
      <c r="D82" s="8"/>
      <c r="E82" s="8"/>
      <c r="F82" s="8"/>
      <c r="G82" s="8"/>
      <c r="H82" s="8"/>
      <c r="I82" s="8"/>
    </row>
    <row r="83" spans="2:9">
      <c r="B83" s="35" t="s">
        <v>13</v>
      </c>
      <c r="C83" s="73" t="s">
        <v>128</v>
      </c>
      <c r="D83" s="8"/>
      <c r="E83" s="8"/>
      <c r="F83" s="8"/>
      <c r="G83" s="8"/>
      <c r="H83" s="8"/>
      <c r="I83" s="8"/>
    </row>
    <row r="84" spans="2:9" ht="35.1" customHeight="1">
      <c r="B84" s="39" t="s">
        <v>26</v>
      </c>
      <c r="C84" s="6">
        <f>C22</f>
        <v>9450</v>
      </c>
      <c r="D84" s="8"/>
      <c r="E84" s="8"/>
      <c r="F84" s="8"/>
      <c r="G84" s="8"/>
      <c r="H84" s="8"/>
      <c r="I84" s="8"/>
    </row>
    <row r="85" spans="2:9">
      <c r="B85" s="35" t="s">
        <v>29</v>
      </c>
      <c r="C85" s="8"/>
      <c r="D85" s="8"/>
      <c r="E85" s="8"/>
      <c r="F85" s="8"/>
      <c r="G85" s="8"/>
      <c r="H85" s="8"/>
      <c r="I85" s="8"/>
    </row>
    <row r="86" spans="2:9">
      <c r="B86" s="3" t="s">
        <v>27</v>
      </c>
      <c r="C86" s="8"/>
      <c r="D86" s="8"/>
      <c r="E86" s="8"/>
      <c r="F86" s="8"/>
      <c r="G86" s="8"/>
      <c r="H86" s="8"/>
      <c r="I86" s="8"/>
    </row>
    <row r="87" spans="2:9">
      <c r="B87" s="8"/>
      <c r="C87" s="8"/>
      <c r="D87" s="8"/>
      <c r="E87" s="8"/>
      <c r="F87" s="8"/>
      <c r="G87" s="8"/>
      <c r="H87" s="8"/>
      <c r="I87" s="8"/>
    </row>
    <row r="88" spans="2:9">
      <c r="B88" s="8"/>
      <c r="C88" s="8"/>
      <c r="D88" s="8"/>
      <c r="E88" s="8"/>
      <c r="F88" s="8"/>
      <c r="G88" s="8"/>
      <c r="H88" s="8"/>
      <c r="I88" s="8"/>
    </row>
    <row r="89" spans="2:9">
      <c r="B89" s="8"/>
      <c r="C89" s="8"/>
      <c r="D89" s="8"/>
      <c r="E89" s="8"/>
      <c r="F89" s="8"/>
      <c r="G89" s="8"/>
      <c r="H89" s="8"/>
      <c r="I89" s="8"/>
    </row>
    <row r="90" spans="2:9">
      <c r="B90" s="8"/>
      <c r="C90" s="8"/>
      <c r="D90" s="8"/>
      <c r="E90" s="8"/>
      <c r="F90" s="8"/>
      <c r="G90" s="8"/>
      <c r="H90" s="8"/>
      <c r="I90" s="8"/>
    </row>
    <row r="91" spans="2:9">
      <c r="B91" s="8"/>
      <c r="C91" s="8"/>
      <c r="D91" s="8"/>
      <c r="E91" s="8"/>
      <c r="F91" s="8"/>
      <c r="G91" s="8"/>
      <c r="H91" s="8"/>
      <c r="I91" s="8"/>
    </row>
    <row r="92" spans="2:9">
      <c r="B92" s="8"/>
      <c r="C92" s="8"/>
      <c r="D92" s="8"/>
      <c r="E92" s="8"/>
      <c r="F92" s="8"/>
      <c r="G92" s="8"/>
      <c r="H92" s="8"/>
      <c r="I92" s="8"/>
    </row>
    <row r="93" spans="2:9">
      <c r="B93" s="8"/>
      <c r="C93" s="8"/>
      <c r="D93" s="8"/>
      <c r="E93" s="8"/>
      <c r="F93" s="8"/>
      <c r="G93" s="8"/>
      <c r="H93" s="8"/>
      <c r="I93" s="8"/>
    </row>
    <row r="94" spans="2:9">
      <c r="B94" s="8" t="s">
        <v>15</v>
      </c>
      <c r="C94" s="8"/>
      <c r="D94" s="8"/>
      <c r="E94" s="8"/>
      <c r="F94" s="8"/>
      <c r="G94" s="8"/>
      <c r="H94" s="8"/>
      <c r="I94" s="8"/>
    </row>
    <row r="95" spans="2:9">
      <c r="B95" s="8" t="s">
        <v>37</v>
      </c>
      <c r="C95" s="8"/>
      <c r="D95" s="8"/>
      <c r="E95" s="8"/>
      <c r="F95" s="8"/>
      <c r="G95" s="8"/>
      <c r="H95" s="8"/>
      <c r="I95" s="8"/>
    </row>
    <row r="96" spans="2:9">
      <c r="B96" s="8"/>
      <c r="C96" s="8"/>
      <c r="D96" s="8"/>
      <c r="E96" s="8"/>
      <c r="F96" s="8"/>
      <c r="G96" s="8"/>
      <c r="H96" s="8"/>
      <c r="I96" s="8"/>
    </row>
    <row r="97" spans="2:9" ht="8.25" customHeight="1">
      <c r="B97" s="87"/>
      <c r="C97" s="87"/>
      <c r="D97" s="87"/>
      <c r="E97" s="87"/>
      <c r="F97" s="87"/>
      <c r="G97" s="87"/>
      <c r="H97" s="87"/>
      <c r="I97" s="87"/>
    </row>
    <row r="98" spans="2:9">
      <c r="B98" s="5"/>
      <c r="C98" s="5"/>
      <c r="D98" s="3"/>
      <c r="E98" s="3"/>
      <c r="F98" s="3"/>
      <c r="G98" s="3"/>
      <c r="H98" s="3"/>
      <c r="I98" s="3"/>
    </row>
    <row r="99" spans="2:9">
      <c r="B99" s="3"/>
      <c r="C99" s="3"/>
      <c r="D99" s="3"/>
      <c r="E99" s="3"/>
      <c r="F99" s="3"/>
      <c r="G99" s="3"/>
      <c r="H99" s="3"/>
      <c r="I99" s="3"/>
    </row>
    <row r="100" spans="2:9">
      <c r="B100" s="5"/>
      <c r="C100" s="5"/>
      <c r="D100" s="3"/>
      <c r="E100" s="3"/>
      <c r="F100" s="3"/>
      <c r="G100" s="3"/>
      <c r="H100" s="3"/>
      <c r="I100" s="3"/>
    </row>
    <row r="101" spans="2:9">
      <c r="B101" s="35" t="s">
        <v>13</v>
      </c>
      <c r="C101" s="73" t="s">
        <v>128</v>
      </c>
      <c r="D101" s="3"/>
      <c r="E101" s="3"/>
      <c r="F101" s="3"/>
      <c r="G101" s="3"/>
      <c r="H101" s="3"/>
      <c r="I101" s="3"/>
    </row>
    <row r="102" spans="2:9" ht="36.75">
      <c r="B102" s="4" t="s">
        <v>16</v>
      </c>
      <c r="C102" s="6">
        <f>C23</f>
        <v>6300</v>
      </c>
      <c r="D102" s="3"/>
      <c r="E102" s="3"/>
      <c r="F102" s="3"/>
      <c r="G102" s="3"/>
      <c r="H102" s="3"/>
      <c r="I102" s="3"/>
    </row>
    <row r="103" spans="2:9">
      <c r="B103" s="35" t="s">
        <v>30</v>
      </c>
      <c r="C103" s="3"/>
      <c r="D103" s="3"/>
      <c r="E103" s="3"/>
      <c r="F103" s="3"/>
      <c r="G103" s="3"/>
      <c r="H103" s="3"/>
      <c r="I103" s="3"/>
    </row>
    <row r="104" spans="2:9">
      <c r="B104" s="3" t="s">
        <v>27</v>
      </c>
      <c r="C104" s="3"/>
      <c r="D104" s="3"/>
      <c r="E104" s="3"/>
      <c r="F104" s="3"/>
      <c r="G104" s="3"/>
      <c r="H104" s="3"/>
      <c r="I104" s="3"/>
    </row>
    <row r="105" spans="2:9">
      <c r="B105" s="3"/>
      <c r="C105" s="3"/>
      <c r="D105" s="3"/>
      <c r="E105" s="3"/>
      <c r="F105" s="3"/>
      <c r="G105" s="3"/>
      <c r="H105" s="3"/>
      <c r="I105" s="3"/>
    </row>
    <row r="106" spans="2:9">
      <c r="B106" s="3"/>
      <c r="C106" s="3"/>
      <c r="D106" s="3"/>
      <c r="E106" s="3"/>
      <c r="F106" s="3"/>
      <c r="G106" s="3"/>
      <c r="H106" s="3"/>
      <c r="I106" s="3"/>
    </row>
    <row r="107" spans="2:9">
      <c r="B107" s="3"/>
      <c r="C107" s="3"/>
      <c r="D107" s="3"/>
      <c r="E107" s="3"/>
      <c r="F107" s="3"/>
      <c r="G107" s="3"/>
      <c r="H107" s="3"/>
      <c r="I107" s="3"/>
    </row>
    <row r="108" spans="2:9">
      <c r="B108" s="3"/>
      <c r="C108" s="3"/>
      <c r="D108" s="3"/>
      <c r="E108" s="3"/>
      <c r="F108" s="3"/>
      <c r="G108" s="3"/>
      <c r="H108" s="3"/>
      <c r="I108" s="3"/>
    </row>
    <row r="109" spans="2:9">
      <c r="B109" s="3"/>
      <c r="C109" s="3"/>
      <c r="D109" s="3"/>
      <c r="E109" s="3"/>
      <c r="F109" s="3"/>
      <c r="G109" s="3"/>
      <c r="H109" s="3"/>
      <c r="I109" s="3"/>
    </row>
    <row r="110" spans="2:9">
      <c r="B110" s="3"/>
      <c r="C110" s="3"/>
      <c r="D110" s="3"/>
      <c r="E110" s="3"/>
      <c r="F110" s="3"/>
      <c r="G110" s="3"/>
      <c r="H110" s="3"/>
      <c r="I110" s="3"/>
    </row>
    <row r="111" spans="2:9">
      <c r="B111" s="8" t="s">
        <v>15</v>
      </c>
      <c r="C111" s="3"/>
      <c r="D111" s="3"/>
      <c r="E111" s="3"/>
      <c r="F111" s="3"/>
      <c r="G111" s="3"/>
      <c r="H111" s="3"/>
      <c r="I111" s="3"/>
    </row>
    <row r="112" spans="2:9">
      <c r="B112" s="8" t="s">
        <v>37</v>
      </c>
      <c r="C112" s="3"/>
      <c r="D112" s="3"/>
      <c r="E112" s="3"/>
      <c r="F112" s="3"/>
      <c r="G112" s="3"/>
      <c r="H112" s="3"/>
      <c r="I112" s="3"/>
    </row>
    <row r="113" spans="2:9">
      <c r="B113" s="3"/>
      <c r="C113" s="3"/>
      <c r="D113" s="3"/>
      <c r="E113" s="3"/>
      <c r="F113" s="3"/>
      <c r="G113" s="3"/>
      <c r="H113" s="3"/>
      <c r="I113" s="3"/>
    </row>
    <row r="114" spans="2:9" ht="7.5" customHeight="1"/>
    <row r="115" spans="2:9">
      <c r="B115" s="3"/>
      <c r="C115" s="3"/>
      <c r="D115" s="3"/>
      <c r="E115" s="3"/>
      <c r="F115" s="3"/>
      <c r="G115" s="3"/>
      <c r="H115" s="3"/>
      <c r="I115" s="3"/>
    </row>
    <row r="116" spans="2:9">
      <c r="B116" s="3"/>
      <c r="C116" s="3"/>
      <c r="D116" s="3"/>
      <c r="E116" s="3"/>
      <c r="F116" s="3"/>
      <c r="G116" s="3"/>
      <c r="H116" s="3"/>
      <c r="I116" s="3"/>
    </row>
    <row r="117" spans="2:9">
      <c r="B117" s="3"/>
      <c r="C117" s="3"/>
      <c r="D117" s="3"/>
      <c r="E117" s="3"/>
      <c r="F117" s="3"/>
      <c r="G117" s="3"/>
      <c r="H117" s="3"/>
      <c r="I117" s="3"/>
    </row>
    <row r="118" spans="2:9">
      <c r="B118" s="3"/>
      <c r="C118" s="3"/>
      <c r="D118" s="3"/>
      <c r="E118" s="3"/>
      <c r="F118" s="3"/>
      <c r="G118" s="3"/>
      <c r="H118" s="3"/>
      <c r="I118" s="3"/>
    </row>
    <row r="119" spans="2:9">
      <c r="B119" s="3"/>
      <c r="C119" s="3"/>
      <c r="D119" s="3"/>
      <c r="E119" s="3"/>
      <c r="F119" s="3"/>
      <c r="G119" s="3"/>
      <c r="H119" s="3"/>
      <c r="I119" s="3"/>
    </row>
    <row r="120" spans="2:9">
      <c r="B120" s="35" t="s">
        <v>13</v>
      </c>
      <c r="C120" s="35"/>
      <c r="D120" s="41" t="s">
        <v>128</v>
      </c>
      <c r="E120" s="3"/>
      <c r="F120" s="3"/>
      <c r="G120" s="3"/>
      <c r="H120" s="3"/>
      <c r="I120" s="3"/>
    </row>
    <row r="121" spans="2:9" ht="36.75" customHeight="1">
      <c r="B121" s="143" t="s">
        <v>33</v>
      </c>
      <c r="C121" s="143"/>
      <c r="D121" s="6">
        <f>C24</f>
        <v>7700</v>
      </c>
      <c r="E121" s="3"/>
      <c r="F121" s="3"/>
      <c r="G121" s="3"/>
      <c r="H121" s="3"/>
      <c r="I121" s="3"/>
    </row>
    <row r="122" spans="2:9" ht="15.75" customHeight="1">
      <c r="B122" s="36" t="s">
        <v>34</v>
      </c>
      <c r="C122" s="3"/>
      <c r="D122" s="3"/>
      <c r="E122" s="3"/>
      <c r="F122" s="3"/>
      <c r="G122" s="3"/>
      <c r="H122" s="3"/>
      <c r="I122" s="3"/>
    </row>
    <row r="123" spans="2:9" ht="15.75" customHeight="1">
      <c r="B123" s="3" t="s">
        <v>27</v>
      </c>
      <c r="C123" s="3"/>
      <c r="D123" s="3"/>
      <c r="E123" s="3"/>
      <c r="F123" s="3"/>
      <c r="G123" s="3"/>
      <c r="H123" s="3"/>
      <c r="I123" s="3"/>
    </row>
    <row r="124" spans="2:9">
      <c r="B124" s="35"/>
      <c r="C124" s="3"/>
      <c r="D124" s="3"/>
      <c r="E124" s="3"/>
      <c r="F124" s="3"/>
      <c r="G124" s="3"/>
      <c r="H124" s="3"/>
      <c r="I124" s="3"/>
    </row>
    <row r="125" spans="2:9">
      <c r="B125" s="139" t="s">
        <v>62</v>
      </c>
      <c r="C125" s="140"/>
      <c r="D125" s="3"/>
      <c r="E125" s="3"/>
      <c r="F125" s="3"/>
      <c r="G125" s="3"/>
      <c r="H125" s="3"/>
      <c r="I125" s="3"/>
    </row>
    <row r="126" spans="2:9">
      <c r="B126" s="140"/>
      <c r="C126" s="140"/>
      <c r="D126" s="3"/>
      <c r="E126" s="3"/>
      <c r="F126" s="3"/>
      <c r="G126" s="3"/>
      <c r="H126" s="3"/>
      <c r="I126" s="3"/>
    </row>
    <row r="127" spans="2:9">
      <c r="B127" s="3"/>
      <c r="C127" s="3"/>
      <c r="D127" s="3"/>
      <c r="E127" s="3"/>
      <c r="F127" s="3"/>
      <c r="G127" s="3"/>
      <c r="H127" s="3"/>
      <c r="I127" s="3"/>
    </row>
    <row r="128" spans="2:9">
      <c r="B128" s="3"/>
      <c r="C128" s="3"/>
      <c r="D128" s="3"/>
      <c r="E128" s="3"/>
      <c r="F128" s="3"/>
      <c r="G128" s="3"/>
      <c r="H128" s="3"/>
      <c r="I128" s="3"/>
    </row>
    <row r="129" spans="2:9">
      <c r="B129" s="3"/>
      <c r="C129" s="3"/>
      <c r="D129" s="3"/>
      <c r="E129" s="3"/>
      <c r="F129" s="3"/>
      <c r="G129" s="3"/>
      <c r="H129" s="3"/>
      <c r="I129" s="3"/>
    </row>
    <row r="130" spans="2:9">
      <c r="B130" s="3"/>
      <c r="C130" s="3"/>
      <c r="D130" s="3"/>
      <c r="E130" s="3"/>
      <c r="F130" s="3"/>
      <c r="G130" s="3"/>
      <c r="H130" s="3"/>
      <c r="I130" s="3"/>
    </row>
    <row r="131" spans="2:9">
      <c r="B131" s="3"/>
      <c r="C131" s="3"/>
      <c r="D131" s="3"/>
      <c r="E131" s="3"/>
      <c r="F131" s="3"/>
      <c r="G131" s="3"/>
      <c r="H131" s="3"/>
      <c r="I131" s="3"/>
    </row>
    <row r="132" spans="2:9">
      <c r="B132" s="3"/>
      <c r="C132" s="3"/>
      <c r="D132" s="3"/>
      <c r="E132" s="3"/>
      <c r="F132" s="3"/>
      <c r="G132" s="3"/>
      <c r="H132" s="3"/>
      <c r="I132" s="3"/>
    </row>
    <row r="133" spans="2:9">
      <c r="B133" s="8" t="s">
        <v>15</v>
      </c>
      <c r="C133" s="3"/>
      <c r="D133" s="3"/>
      <c r="E133" s="3"/>
      <c r="F133" s="3"/>
      <c r="G133" s="3"/>
      <c r="H133" s="3"/>
      <c r="I133" s="3"/>
    </row>
    <row r="134" spans="2:9">
      <c r="B134" s="8" t="s">
        <v>37</v>
      </c>
      <c r="C134" s="3"/>
      <c r="D134" s="3"/>
      <c r="E134" s="3"/>
      <c r="F134" s="3"/>
      <c r="G134" s="3"/>
      <c r="H134" s="3"/>
      <c r="I134" s="3"/>
    </row>
    <row r="135" spans="2:9">
      <c r="B135" s="3"/>
      <c r="C135" s="3"/>
      <c r="D135" s="3"/>
      <c r="E135" s="3"/>
      <c r="F135" s="3"/>
      <c r="G135" s="3"/>
      <c r="H135" s="3"/>
      <c r="I135" s="3"/>
    </row>
    <row r="136" spans="2:9" ht="8.25" customHeight="1"/>
    <row r="137" spans="2:9">
      <c r="B137" s="3"/>
      <c r="C137" s="3"/>
      <c r="D137" s="3"/>
      <c r="E137" s="3"/>
      <c r="F137" s="3"/>
      <c r="G137" s="3"/>
      <c r="H137" s="3"/>
      <c r="I137" s="3"/>
    </row>
    <row r="138" spans="2:9">
      <c r="B138" s="3"/>
      <c r="C138" s="3"/>
      <c r="D138" s="3"/>
      <c r="E138" s="3"/>
      <c r="F138" s="3"/>
      <c r="G138" s="3"/>
      <c r="H138" s="3"/>
      <c r="I138" s="3"/>
    </row>
    <row r="139" spans="2:9">
      <c r="B139" s="3"/>
      <c r="C139" s="3"/>
      <c r="D139" s="3"/>
      <c r="E139" s="3"/>
      <c r="F139" s="3"/>
      <c r="G139" s="3"/>
      <c r="H139" s="3"/>
      <c r="I139" s="3"/>
    </row>
    <row r="140" spans="2:9">
      <c r="B140" s="42" t="s">
        <v>13</v>
      </c>
      <c r="C140" s="73" t="s">
        <v>128</v>
      </c>
      <c r="D140" s="3"/>
      <c r="E140" s="3"/>
      <c r="F140" s="3"/>
      <c r="G140" s="3"/>
      <c r="H140" s="3"/>
      <c r="I140" s="3"/>
    </row>
    <row r="141" spans="2:9" ht="36.75">
      <c r="B141" s="4" t="s">
        <v>14</v>
      </c>
      <c r="C141" s="6">
        <f>C25</f>
        <v>8330</v>
      </c>
      <c r="D141" s="3"/>
      <c r="E141" s="3"/>
      <c r="F141" s="3"/>
      <c r="G141" s="3"/>
      <c r="H141" s="3"/>
      <c r="I141" s="3"/>
    </row>
    <row r="142" spans="2:9">
      <c r="B142" s="42" t="s">
        <v>31</v>
      </c>
      <c r="C142" s="3"/>
      <c r="D142" s="3"/>
      <c r="E142" s="3"/>
      <c r="F142" s="3"/>
      <c r="G142" s="3"/>
      <c r="H142" s="3"/>
      <c r="I142" s="3"/>
    </row>
    <row r="143" spans="2:9">
      <c r="B143" s="3" t="s">
        <v>27</v>
      </c>
      <c r="C143" s="3"/>
      <c r="D143" s="3"/>
      <c r="E143" s="3"/>
      <c r="F143" s="3"/>
      <c r="G143" s="3"/>
      <c r="H143" s="3"/>
      <c r="I143" s="3"/>
    </row>
    <row r="144" spans="2:9">
      <c r="B144" s="3"/>
      <c r="C144" s="3"/>
      <c r="D144" s="3"/>
      <c r="E144" s="3"/>
      <c r="F144" s="3"/>
      <c r="G144" s="3"/>
      <c r="H144" s="3"/>
      <c r="I144" s="3"/>
    </row>
    <row r="145" spans="2:9">
      <c r="B145" s="3"/>
      <c r="C145" s="3"/>
      <c r="D145" s="3"/>
      <c r="E145" s="3"/>
      <c r="F145" s="3"/>
      <c r="G145" s="3"/>
      <c r="H145" s="3"/>
      <c r="I145" s="3"/>
    </row>
    <row r="146" spans="2:9">
      <c r="B146" s="3"/>
      <c r="C146" s="3"/>
      <c r="D146" s="3"/>
      <c r="E146" s="3"/>
      <c r="F146" s="3"/>
      <c r="G146" s="3"/>
      <c r="H146" s="3"/>
      <c r="I146" s="3"/>
    </row>
    <row r="147" spans="2:9">
      <c r="B147" s="3"/>
      <c r="C147" s="3"/>
      <c r="D147" s="3"/>
      <c r="E147" s="3"/>
      <c r="F147" s="3"/>
      <c r="G147" s="3"/>
      <c r="H147" s="3"/>
      <c r="I147" s="3"/>
    </row>
    <row r="148" spans="2:9">
      <c r="B148" s="3"/>
      <c r="C148" s="3"/>
      <c r="D148" s="3"/>
      <c r="E148" s="3"/>
      <c r="F148" s="3"/>
      <c r="G148" s="3"/>
      <c r="H148" s="3"/>
      <c r="I148" s="3"/>
    </row>
    <row r="149" spans="2:9">
      <c r="B149" s="8" t="s">
        <v>15</v>
      </c>
      <c r="C149" s="3"/>
      <c r="D149" s="3"/>
      <c r="E149" s="3"/>
      <c r="F149" s="3"/>
      <c r="G149" s="3"/>
      <c r="H149" s="3"/>
      <c r="I149" s="3"/>
    </row>
    <row r="150" spans="2:9">
      <c r="B150" s="8" t="s">
        <v>37</v>
      </c>
      <c r="C150" s="3"/>
      <c r="D150" s="3"/>
      <c r="E150" s="3"/>
      <c r="F150" s="3"/>
      <c r="G150" s="3"/>
      <c r="H150" s="3"/>
      <c r="I150" s="3"/>
    </row>
    <row r="151" spans="2:9">
      <c r="B151" s="3"/>
      <c r="C151" s="3"/>
      <c r="D151" s="3"/>
      <c r="E151" s="3"/>
      <c r="F151" s="3"/>
      <c r="G151" s="3"/>
      <c r="H151" s="3"/>
      <c r="I151" s="3"/>
    </row>
    <row r="153" spans="2:9" ht="28.5">
      <c r="B153" s="141" t="s">
        <v>153</v>
      </c>
      <c r="C153" s="141"/>
      <c r="D153" s="141"/>
      <c r="E153" s="141"/>
      <c r="F153" s="141"/>
      <c r="G153" s="141"/>
      <c r="H153" s="141"/>
      <c r="I153" s="141"/>
    </row>
    <row r="154" spans="2:9">
      <c r="B154" s="87" t="s">
        <v>71</v>
      </c>
      <c r="C154" s="87"/>
      <c r="D154" s="87"/>
      <c r="E154" s="87"/>
      <c r="F154" s="87"/>
      <c r="G154" s="87"/>
      <c r="H154" s="87"/>
    </row>
    <row r="155" spans="2:9" ht="156" customHeight="1">
      <c r="B155" s="87"/>
      <c r="C155" s="87"/>
      <c r="D155" s="87"/>
      <c r="E155" s="87"/>
      <c r="F155" s="87"/>
      <c r="G155" s="87"/>
      <c r="H155" s="87"/>
      <c r="I155" s="87"/>
    </row>
    <row r="156" spans="2:9" ht="21">
      <c r="B156" s="85" t="s">
        <v>138</v>
      </c>
      <c r="C156" s="85"/>
      <c r="D156" s="85"/>
      <c r="E156" s="85"/>
      <c r="F156" s="85"/>
      <c r="G156" s="85"/>
      <c r="H156" s="85"/>
      <c r="I156" s="85"/>
    </row>
    <row r="157" spans="2:9">
      <c r="B157" s="127"/>
      <c r="C157" s="127" t="s">
        <v>128</v>
      </c>
      <c r="D157" s="116" t="s">
        <v>19</v>
      </c>
      <c r="E157" s="117"/>
      <c r="F157" s="116" t="s">
        <v>21</v>
      </c>
      <c r="G157" s="117"/>
      <c r="H157" s="116" t="s">
        <v>20</v>
      </c>
      <c r="I157" s="117"/>
    </row>
    <row r="158" spans="2:9">
      <c r="B158" s="128"/>
      <c r="C158" s="128"/>
      <c r="D158" s="13" t="s">
        <v>22</v>
      </c>
      <c r="E158" s="13" t="s">
        <v>129</v>
      </c>
      <c r="F158" s="13" t="s">
        <v>22</v>
      </c>
      <c r="G158" s="13" t="s">
        <v>129</v>
      </c>
      <c r="H158" s="13" t="s">
        <v>22</v>
      </c>
      <c r="I158" s="13" t="s">
        <v>129</v>
      </c>
    </row>
    <row r="159" spans="2:9" ht="24.95" customHeight="1">
      <c r="B159" s="7" t="s">
        <v>12</v>
      </c>
      <c r="C159" s="77">
        <f>PRODUCT(H11*159)</f>
        <v>11130</v>
      </c>
      <c r="D159" s="17">
        <v>4</v>
      </c>
      <c r="E159" s="78">
        <f t="shared" ref="E159:E164" si="0">C159*D159</f>
        <v>44520</v>
      </c>
      <c r="F159" s="14">
        <v>8</v>
      </c>
      <c r="G159" s="79">
        <f t="shared" ref="G159:G164" si="1">C159*F159</f>
        <v>89040</v>
      </c>
      <c r="H159" s="17">
        <v>8</v>
      </c>
      <c r="I159" s="78">
        <f t="shared" ref="I159:I164" si="2">C159*H159</f>
        <v>89040</v>
      </c>
    </row>
    <row r="160" spans="2:9" ht="24.95" customHeight="1">
      <c r="B160" s="43" t="s">
        <v>10</v>
      </c>
      <c r="C160" s="77">
        <f>PRODUCT(H11*155)</f>
        <v>10850</v>
      </c>
      <c r="D160" s="17">
        <v>6</v>
      </c>
      <c r="E160" s="78">
        <f t="shared" si="0"/>
        <v>65100</v>
      </c>
      <c r="F160" s="44">
        <v>8</v>
      </c>
      <c r="G160" s="80">
        <f t="shared" si="1"/>
        <v>86800</v>
      </c>
      <c r="H160" s="17">
        <v>12</v>
      </c>
      <c r="I160" s="78">
        <f t="shared" si="2"/>
        <v>130200</v>
      </c>
    </row>
    <row r="161" spans="2:11" ht="24.95" customHeight="1">
      <c r="B161" s="7" t="s">
        <v>4</v>
      </c>
      <c r="C161" s="77">
        <f>PRODUCT(H11*102)</f>
        <v>7140</v>
      </c>
      <c r="D161" s="17">
        <v>6</v>
      </c>
      <c r="E161" s="78">
        <f t="shared" si="0"/>
        <v>42840</v>
      </c>
      <c r="F161" s="14">
        <v>8</v>
      </c>
      <c r="G161" s="79">
        <f t="shared" si="1"/>
        <v>57120</v>
      </c>
      <c r="H161" s="17">
        <v>12</v>
      </c>
      <c r="I161" s="78">
        <f t="shared" si="2"/>
        <v>85680</v>
      </c>
    </row>
    <row r="162" spans="2:11" ht="24.95" customHeight="1">
      <c r="B162" s="7" t="s">
        <v>59</v>
      </c>
      <c r="C162" s="77">
        <f>PRODUCT(H11*155)</f>
        <v>10850</v>
      </c>
      <c r="D162" s="17">
        <v>2</v>
      </c>
      <c r="E162" s="78">
        <f t="shared" si="0"/>
        <v>21700</v>
      </c>
      <c r="F162" s="14">
        <v>4</v>
      </c>
      <c r="G162" s="79">
        <f t="shared" si="1"/>
        <v>43400</v>
      </c>
      <c r="H162" s="17">
        <v>4</v>
      </c>
      <c r="I162" s="78">
        <f t="shared" si="2"/>
        <v>43400</v>
      </c>
    </row>
    <row r="163" spans="2:11" ht="24.95" customHeight="1">
      <c r="B163" s="43" t="s">
        <v>61</v>
      </c>
      <c r="C163" s="77">
        <f>PRODUCT(H11*127)</f>
        <v>8890</v>
      </c>
      <c r="D163" s="17">
        <v>6</v>
      </c>
      <c r="E163" s="78">
        <f t="shared" si="0"/>
        <v>53340</v>
      </c>
      <c r="F163" s="44">
        <v>10</v>
      </c>
      <c r="G163" s="80">
        <f t="shared" si="1"/>
        <v>88900</v>
      </c>
      <c r="H163" s="17">
        <v>12</v>
      </c>
      <c r="I163" s="78">
        <f t="shared" si="2"/>
        <v>106680</v>
      </c>
    </row>
    <row r="164" spans="2:11" ht="24.95" customHeight="1">
      <c r="B164" s="7" t="s">
        <v>11</v>
      </c>
      <c r="C164" s="77">
        <f>PRODUCT(H11*136)</f>
        <v>9520</v>
      </c>
      <c r="D164" s="17">
        <v>8</v>
      </c>
      <c r="E164" s="78">
        <f t="shared" si="0"/>
        <v>76160</v>
      </c>
      <c r="F164" s="14">
        <v>12</v>
      </c>
      <c r="G164" s="79">
        <f t="shared" si="1"/>
        <v>114240</v>
      </c>
      <c r="H164" s="17">
        <v>16</v>
      </c>
      <c r="I164" s="78">
        <f t="shared" si="2"/>
        <v>152320</v>
      </c>
    </row>
    <row r="165" spans="2:11">
      <c r="B165" s="18"/>
      <c r="C165" s="19"/>
      <c r="D165" s="24">
        <f>SUM(D159:D164)</f>
        <v>32</v>
      </c>
      <c r="E165" s="28"/>
      <c r="F165" s="33">
        <f>SUM(F159:F164)</f>
        <v>50</v>
      </c>
      <c r="G165" s="33"/>
      <c r="H165" s="30">
        <f>SUM(H159:H164)</f>
        <v>64</v>
      </c>
      <c r="I165" s="25"/>
    </row>
    <row r="166" spans="2:11" ht="16.5" thickBot="1">
      <c r="B166" s="20"/>
      <c r="C166" s="21"/>
      <c r="D166" s="26"/>
      <c r="E166" s="28"/>
      <c r="F166" s="34"/>
      <c r="G166" s="2"/>
      <c r="H166" s="31"/>
      <c r="I166" s="25"/>
    </row>
    <row r="167" spans="2:11" ht="17.25" thickTop="1" thickBot="1">
      <c r="B167" s="20"/>
      <c r="C167" s="74" t="s">
        <v>7</v>
      </c>
      <c r="D167" s="26" t="s">
        <v>8</v>
      </c>
      <c r="E167" s="16">
        <f>SUM(E159:E164)</f>
        <v>303660</v>
      </c>
      <c r="F167" s="43"/>
      <c r="G167" s="16">
        <f>SUM(G159:G164)</f>
        <v>479500</v>
      </c>
      <c r="H167" s="32"/>
      <c r="I167" s="16">
        <f>SUM(I159:I164)</f>
        <v>607320</v>
      </c>
      <c r="K167" s="62"/>
    </row>
    <row r="168" spans="2:11" ht="16.5" thickTop="1">
      <c r="B168" s="23"/>
      <c r="C168" s="22"/>
      <c r="D168" s="26"/>
      <c r="E168" s="26"/>
      <c r="F168" s="2"/>
      <c r="G168" s="2"/>
      <c r="H168" s="26"/>
      <c r="I168" s="26"/>
    </row>
    <row r="169" spans="2:11">
      <c r="B169" s="97"/>
      <c r="C169" s="98"/>
      <c r="D169" s="25"/>
      <c r="E169" s="29"/>
      <c r="F169" s="43"/>
      <c r="G169" s="45"/>
      <c r="H169" s="32"/>
      <c r="I169" s="27"/>
    </row>
    <row r="170" spans="2:11">
      <c r="B170" s="97"/>
      <c r="C170" s="98"/>
      <c r="D170" s="25"/>
      <c r="E170" s="29"/>
      <c r="F170" s="43"/>
      <c r="G170" s="45"/>
      <c r="H170" s="32"/>
      <c r="I170" s="27"/>
    </row>
    <row r="171" spans="2:11" ht="31.5" customHeight="1">
      <c r="B171" s="138" t="s">
        <v>137</v>
      </c>
      <c r="C171" s="138"/>
      <c r="D171" s="138"/>
      <c r="E171" s="138"/>
      <c r="F171" s="138"/>
      <c r="G171" s="138"/>
      <c r="H171" s="138"/>
      <c r="I171" s="138"/>
    </row>
    <row r="172" spans="2:11" ht="6.75" customHeight="1"/>
    <row r="173" spans="2:11">
      <c r="B173" s="55"/>
      <c r="C173" s="3"/>
      <c r="D173" s="3"/>
      <c r="E173" s="3"/>
      <c r="F173" s="3"/>
      <c r="G173" s="3"/>
      <c r="H173" s="3"/>
      <c r="I173" s="3"/>
    </row>
    <row r="174" spans="2:11">
      <c r="B174" s="55"/>
      <c r="C174" s="3"/>
      <c r="D174" s="3"/>
      <c r="E174" s="3"/>
      <c r="F174" s="3"/>
      <c r="G174" s="3"/>
      <c r="H174" s="3"/>
      <c r="I174" s="3"/>
    </row>
    <row r="175" spans="2:11">
      <c r="B175" s="3"/>
      <c r="C175" s="3"/>
      <c r="D175" s="3"/>
      <c r="E175" s="3"/>
      <c r="F175" s="3"/>
      <c r="G175" s="3"/>
      <c r="H175" s="3"/>
      <c r="I175" s="3"/>
    </row>
    <row r="176" spans="2:11">
      <c r="B176" s="3"/>
      <c r="C176" s="3"/>
      <c r="D176" s="3"/>
      <c r="E176" s="3"/>
      <c r="F176" s="3"/>
      <c r="G176" s="3"/>
      <c r="H176" s="3"/>
      <c r="I176" s="3"/>
    </row>
    <row r="177" spans="2:9">
      <c r="B177" s="3"/>
      <c r="C177" s="3"/>
      <c r="D177" s="3"/>
      <c r="E177" s="3"/>
      <c r="F177" s="3"/>
      <c r="G177" s="3"/>
      <c r="H177" s="3"/>
      <c r="I177" s="3"/>
    </row>
    <row r="178" spans="2:9">
      <c r="B178" s="55" t="s">
        <v>13</v>
      </c>
      <c r="C178" s="73" t="s">
        <v>128</v>
      </c>
      <c r="D178" s="3"/>
      <c r="E178" s="3"/>
      <c r="F178" s="3"/>
      <c r="G178" s="3"/>
      <c r="H178" s="3"/>
      <c r="I178" s="3"/>
    </row>
    <row r="179" spans="2:9" ht="36.75">
      <c r="B179" s="40" t="s">
        <v>60</v>
      </c>
      <c r="C179" s="81">
        <f>C159</f>
        <v>11130</v>
      </c>
      <c r="D179" s="3"/>
      <c r="E179" s="3"/>
      <c r="F179" s="3"/>
      <c r="G179" s="3"/>
      <c r="H179" s="3"/>
      <c r="I179" s="3"/>
    </row>
    <row r="180" spans="2:9" ht="36.75">
      <c r="B180" s="40" t="s">
        <v>25</v>
      </c>
      <c r="C180" s="3"/>
      <c r="D180" s="3"/>
      <c r="E180" s="3"/>
      <c r="F180" s="3"/>
      <c r="G180" s="3"/>
      <c r="H180" s="3"/>
      <c r="I180" s="3"/>
    </row>
    <row r="181" spans="2:9">
      <c r="B181" s="69" t="s">
        <v>102</v>
      </c>
      <c r="C181" s="3"/>
      <c r="D181" s="3"/>
      <c r="E181" s="3"/>
      <c r="F181" s="3"/>
      <c r="G181" s="3"/>
      <c r="H181" s="3"/>
      <c r="I181" s="3"/>
    </row>
    <row r="182" spans="2:9">
      <c r="B182" s="3" t="s">
        <v>17</v>
      </c>
      <c r="C182" s="3"/>
      <c r="D182" s="3"/>
      <c r="E182" s="3"/>
      <c r="F182" s="3"/>
      <c r="G182" s="3"/>
      <c r="H182" s="3"/>
      <c r="I182" s="3"/>
    </row>
    <row r="183" spans="2:9">
      <c r="B183" s="3"/>
      <c r="C183" s="3"/>
      <c r="D183" s="3"/>
      <c r="E183" s="3"/>
      <c r="F183" s="3"/>
      <c r="G183" s="3"/>
      <c r="H183" s="3"/>
      <c r="I183" s="3"/>
    </row>
    <row r="184" spans="2:9">
      <c r="B184" s="140"/>
      <c r="C184" s="140"/>
      <c r="D184" s="3"/>
      <c r="E184" s="3"/>
      <c r="F184" s="3"/>
      <c r="G184" s="3"/>
      <c r="H184" s="3"/>
      <c r="I184" s="3"/>
    </row>
    <row r="185" spans="2:9">
      <c r="B185" s="3"/>
      <c r="C185" s="3"/>
      <c r="D185" s="3"/>
      <c r="E185" s="3"/>
      <c r="F185" s="3"/>
      <c r="G185" s="3"/>
      <c r="H185" s="3"/>
      <c r="I185" s="3"/>
    </row>
    <row r="186" spans="2:9">
      <c r="B186" s="3"/>
      <c r="C186" s="3"/>
      <c r="D186" s="3"/>
      <c r="E186" s="3"/>
      <c r="F186" s="3"/>
      <c r="G186" s="3"/>
      <c r="H186" s="3"/>
      <c r="I186" s="3"/>
    </row>
    <row r="187" spans="2:9">
      <c r="B187" s="3"/>
      <c r="C187" s="3"/>
      <c r="D187" s="3"/>
      <c r="E187" s="3"/>
      <c r="F187" s="3"/>
      <c r="G187" s="3"/>
      <c r="H187" s="3"/>
      <c r="I187" s="3"/>
    </row>
    <row r="188" spans="2:9">
      <c r="B188" s="8" t="s">
        <v>15</v>
      </c>
      <c r="C188" s="6"/>
      <c r="D188" s="3"/>
      <c r="E188" s="3"/>
      <c r="F188" s="3"/>
      <c r="G188" s="3"/>
      <c r="H188" s="3"/>
      <c r="I188" s="3"/>
    </row>
    <row r="189" spans="2:9">
      <c r="B189" s="8" t="s">
        <v>37</v>
      </c>
      <c r="C189" s="8"/>
      <c r="D189" s="3"/>
      <c r="E189" s="3"/>
      <c r="F189" s="3"/>
      <c r="G189" s="3"/>
      <c r="H189" s="3"/>
      <c r="I189" s="3"/>
    </row>
    <row r="190" spans="2:9">
      <c r="B190" s="8"/>
      <c r="C190" s="3"/>
      <c r="D190" s="3"/>
      <c r="E190" s="3"/>
      <c r="F190" s="3"/>
      <c r="G190" s="3"/>
      <c r="H190" s="3"/>
      <c r="I190" s="3"/>
    </row>
    <row r="191" spans="2:9" ht="9" customHeight="1"/>
    <row r="192" spans="2:9">
      <c r="B192" s="8"/>
      <c r="C192" s="8"/>
      <c r="D192" s="8"/>
      <c r="E192" s="8"/>
      <c r="F192" s="8"/>
      <c r="G192" s="8"/>
      <c r="H192" s="8"/>
      <c r="I192" s="8"/>
    </row>
    <row r="193" spans="2:9">
      <c r="B193" s="8"/>
      <c r="C193" s="8"/>
      <c r="D193" s="8"/>
      <c r="E193" s="8"/>
      <c r="F193" s="8"/>
      <c r="G193" s="8"/>
      <c r="H193" s="8"/>
      <c r="I193" s="8"/>
    </row>
    <row r="194" spans="2:9">
      <c r="B194" s="8"/>
      <c r="C194" s="8"/>
      <c r="D194" s="8"/>
      <c r="E194" s="8"/>
      <c r="F194" s="8"/>
      <c r="G194" s="8"/>
      <c r="H194" s="8"/>
      <c r="I194" s="8"/>
    </row>
    <row r="195" spans="2:9">
      <c r="B195" s="8"/>
      <c r="C195" s="8"/>
      <c r="D195" s="8"/>
      <c r="E195" s="8"/>
      <c r="F195" s="8"/>
      <c r="G195" s="8"/>
      <c r="H195" s="8"/>
      <c r="I195" s="8"/>
    </row>
    <row r="196" spans="2:9">
      <c r="B196" s="8"/>
      <c r="C196" s="8"/>
      <c r="D196" s="8"/>
      <c r="E196" s="8"/>
      <c r="F196" s="8"/>
      <c r="G196" s="8"/>
      <c r="H196" s="8"/>
      <c r="I196" s="8"/>
    </row>
    <row r="197" spans="2:9">
      <c r="B197" s="55" t="s">
        <v>13</v>
      </c>
      <c r="C197" s="73" t="s">
        <v>128</v>
      </c>
      <c r="D197" s="8"/>
      <c r="E197" s="8"/>
      <c r="F197" s="8"/>
      <c r="G197" s="8"/>
      <c r="H197" s="8"/>
      <c r="I197" s="8"/>
    </row>
    <row r="198" spans="2:9" ht="36.75">
      <c r="B198" s="39" t="s">
        <v>26</v>
      </c>
      <c r="C198" s="81">
        <f>C160</f>
        <v>10850</v>
      </c>
      <c r="D198" s="8"/>
      <c r="E198" s="8"/>
      <c r="F198" s="8"/>
      <c r="G198" s="8"/>
      <c r="H198" s="8"/>
      <c r="I198" s="8"/>
    </row>
    <row r="199" spans="2:9">
      <c r="B199" s="69" t="s">
        <v>103</v>
      </c>
      <c r="C199" s="8"/>
      <c r="D199" s="8"/>
      <c r="E199" s="8"/>
      <c r="F199" s="8"/>
      <c r="G199" s="8"/>
      <c r="H199" s="8"/>
      <c r="I199" s="8"/>
    </row>
    <row r="200" spans="2:9">
      <c r="B200" s="3" t="s">
        <v>27</v>
      </c>
      <c r="C200" s="8"/>
      <c r="D200" s="8"/>
      <c r="E200" s="8"/>
      <c r="F200" s="8"/>
      <c r="G200" s="8"/>
      <c r="H200" s="8"/>
      <c r="I200" s="8"/>
    </row>
    <row r="201" spans="2:9">
      <c r="B201" s="8"/>
      <c r="C201" s="8"/>
      <c r="D201" s="8"/>
      <c r="E201" s="8"/>
      <c r="F201" s="8"/>
      <c r="G201" s="8"/>
      <c r="H201" s="8"/>
      <c r="I201" s="8"/>
    </row>
    <row r="202" spans="2:9">
      <c r="B202" s="8"/>
      <c r="C202" s="8"/>
      <c r="D202" s="8"/>
      <c r="E202" s="8"/>
      <c r="F202" s="8"/>
      <c r="G202" s="8"/>
      <c r="H202" s="8"/>
      <c r="I202" s="8"/>
    </row>
    <row r="203" spans="2:9">
      <c r="B203" s="8"/>
      <c r="C203" s="8"/>
      <c r="D203" s="8"/>
      <c r="E203" s="8"/>
      <c r="F203" s="8"/>
      <c r="G203" s="8"/>
      <c r="H203" s="8"/>
      <c r="I203" s="8"/>
    </row>
    <row r="204" spans="2:9">
      <c r="B204" s="8"/>
      <c r="C204" s="8"/>
      <c r="D204" s="8"/>
      <c r="E204" s="8"/>
      <c r="F204" s="8"/>
      <c r="G204" s="8"/>
      <c r="H204" s="8"/>
      <c r="I204" s="8"/>
    </row>
    <row r="205" spans="2:9">
      <c r="B205" s="8"/>
      <c r="C205" s="8"/>
      <c r="D205" s="8"/>
      <c r="E205" s="8"/>
      <c r="F205" s="8"/>
      <c r="G205" s="8"/>
      <c r="H205" s="8"/>
      <c r="I205" s="8"/>
    </row>
    <row r="206" spans="2:9">
      <c r="B206" s="8"/>
      <c r="C206" s="8"/>
      <c r="D206" s="8"/>
      <c r="E206" s="8"/>
      <c r="F206" s="8"/>
      <c r="G206" s="8"/>
      <c r="H206" s="8"/>
      <c r="I206" s="8"/>
    </row>
    <row r="207" spans="2:9">
      <c r="B207" s="8" t="s">
        <v>15</v>
      </c>
      <c r="C207" s="8"/>
      <c r="D207" s="8"/>
      <c r="E207" s="8"/>
      <c r="F207" s="8"/>
      <c r="G207" s="8"/>
      <c r="H207" s="8"/>
      <c r="I207" s="8"/>
    </row>
    <row r="208" spans="2:9">
      <c r="B208" s="8" t="s">
        <v>37</v>
      </c>
      <c r="C208" s="8"/>
      <c r="D208" s="8"/>
      <c r="E208" s="8"/>
      <c r="F208" s="8"/>
      <c r="G208" s="8"/>
      <c r="H208" s="8"/>
      <c r="I208" s="8"/>
    </row>
    <row r="209" spans="2:9">
      <c r="B209" s="8"/>
      <c r="C209" s="8"/>
      <c r="D209" s="8"/>
      <c r="E209" s="8"/>
      <c r="F209" s="8"/>
      <c r="G209" s="8"/>
      <c r="H209" s="8"/>
      <c r="I209" s="8"/>
    </row>
    <row r="210" spans="2:9" ht="9" customHeight="1"/>
    <row r="211" spans="2:9">
      <c r="B211" s="55"/>
      <c r="C211" s="55"/>
      <c r="D211" s="3"/>
      <c r="E211" s="3"/>
      <c r="F211" s="3"/>
      <c r="G211" s="3"/>
      <c r="H211" s="3"/>
      <c r="I211" s="3"/>
    </row>
    <row r="212" spans="2:9">
      <c r="B212" s="3"/>
      <c r="C212" s="3"/>
      <c r="D212" s="3"/>
      <c r="E212" s="3"/>
      <c r="F212" s="3"/>
      <c r="G212" s="3"/>
      <c r="H212" s="3"/>
      <c r="I212" s="3"/>
    </row>
    <row r="213" spans="2:9">
      <c r="B213" s="55"/>
      <c r="C213" s="55"/>
      <c r="D213" s="3"/>
      <c r="E213" s="3"/>
      <c r="F213" s="3"/>
      <c r="G213" s="3"/>
      <c r="H213" s="3"/>
      <c r="I213" s="3"/>
    </row>
    <row r="214" spans="2:9">
      <c r="B214" s="55" t="s">
        <v>13</v>
      </c>
      <c r="C214" s="73" t="s">
        <v>128</v>
      </c>
      <c r="D214" s="3"/>
      <c r="E214" s="3"/>
      <c r="F214" s="3"/>
      <c r="G214" s="3"/>
      <c r="H214" s="3"/>
      <c r="I214" s="3"/>
    </row>
    <row r="215" spans="2:9" ht="36.75">
      <c r="B215" s="4" t="s">
        <v>16</v>
      </c>
      <c r="C215" s="81">
        <f>C161</f>
        <v>7140</v>
      </c>
      <c r="D215" s="3"/>
      <c r="E215" s="3"/>
      <c r="F215" s="3"/>
      <c r="G215" s="3"/>
      <c r="H215" s="3"/>
      <c r="I215" s="3"/>
    </row>
    <row r="216" spans="2:9">
      <c r="B216" s="55" t="s">
        <v>30</v>
      </c>
      <c r="C216" s="3"/>
      <c r="D216" s="3"/>
      <c r="E216" s="3"/>
      <c r="F216" s="3"/>
      <c r="G216" s="3"/>
      <c r="H216" s="3"/>
      <c r="I216" s="3"/>
    </row>
    <row r="217" spans="2:9">
      <c r="B217" s="3" t="s">
        <v>27</v>
      </c>
      <c r="C217" s="3"/>
      <c r="D217" s="3"/>
      <c r="E217" s="3"/>
      <c r="F217" s="3"/>
      <c r="G217" s="3"/>
      <c r="H217" s="3"/>
      <c r="I217" s="3"/>
    </row>
    <row r="218" spans="2:9">
      <c r="B218" s="3"/>
      <c r="C218" s="3"/>
      <c r="D218" s="3"/>
      <c r="E218" s="3"/>
      <c r="F218" s="3"/>
      <c r="G218" s="3"/>
      <c r="H218" s="3"/>
      <c r="I218" s="3"/>
    </row>
    <row r="219" spans="2:9">
      <c r="B219" s="3"/>
      <c r="C219" s="3"/>
      <c r="D219" s="3"/>
      <c r="E219" s="3"/>
      <c r="F219" s="3"/>
      <c r="G219" s="3"/>
      <c r="H219" s="3"/>
      <c r="I219" s="3"/>
    </row>
    <row r="220" spans="2:9">
      <c r="B220" s="3"/>
      <c r="C220" s="3"/>
      <c r="D220" s="3"/>
      <c r="E220" s="3"/>
      <c r="F220" s="3"/>
      <c r="G220" s="3"/>
      <c r="H220" s="3"/>
      <c r="I220" s="3"/>
    </row>
    <row r="221" spans="2:9">
      <c r="B221" s="3"/>
      <c r="C221" s="3"/>
      <c r="D221" s="3"/>
      <c r="E221" s="3"/>
      <c r="F221" s="3"/>
      <c r="G221" s="3"/>
      <c r="H221" s="3"/>
      <c r="I221" s="3"/>
    </row>
    <row r="222" spans="2:9">
      <c r="B222" s="3"/>
      <c r="C222" s="3"/>
      <c r="D222" s="3"/>
      <c r="E222" s="3"/>
      <c r="F222" s="3"/>
      <c r="G222" s="3"/>
      <c r="H222" s="3"/>
      <c r="I222" s="3"/>
    </row>
    <row r="223" spans="2:9">
      <c r="B223" s="3"/>
      <c r="C223" s="3"/>
      <c r="D223" s="3"/>
      <c r="E223" s="3"/>
      <c r="F223" s="3"/>
      <c r="G223" s="3"/>
      <c r="H223" s="3"/>
      <c r="I223" s="3"/>
    </row>
    <row r="224" spans="2:9">
      <c r="B224" s="8" t="s">
        <v>15</v>
      </c>
      <c r="C224" s="3"/>
      <c r="D224" s="3"/>
      <c r="E224" s="3"/>
      <c r="F224" s="3"/>
      <c r="G224" s="3"/>
      <c r="H224" s="3"/>
      <c r="I224" s="3"/>
    </row>
    <row r="225" spans="2:9">
      <c r="B225" s="8" t="s">
        <v>37</v>
      </c>
      <c r="C225" s="3"/>
      <c r="D225" s="3"/>
      <c r="E225" s="3"/>
      <c r="F225" s="3"/>
      <c r="G225" s="3"/>
      <c r="H225" s="3"/>
      <c r="I225" s="3"/>
    </row>
    <row r="226" spans="2:9">
      <c r="B226" s="3"/>
      <c r="C226" s="3"/>
      <c r="D226" s="3"/>
      <c r="E226" s="3"/>
      <c r="F226" s="3"/>
      <c r="G226" s="3"/>
      <c r="H226" s="3"/>
      <c r="I226" s="3"/>
    </row>
    <row r="227" spans="2:9" ht="9" customHeight="1"/>
    <row r="228" spans="2:9">
      <c r="B228" s="3"/>
      <c r="C228" s="3"/>
      <c r="D228" s="3"/>
      <c r="E228" s="3"/>
      <c r="F228" s="3"/>
      <c r="G228" s="3"/>
      <c r="H228" s="3"/>
      <c r="I228" s="3"/>
    </row>
    <row r="229" spans="2:9">
      <c r="B229" s="3"/>
      <c r="C229" s="3"/>
      <c r="D229" s="3"/>
      <c r="E229" s="3"/>
      <c r="F229" s="3"/>
      <c r="G229" s="3"/>
      <c r="H229" s="3"/>
      <c r="I229" s="3"/>
    </row>
    <row r="230" spans="2:9">
      <c r="B230" s="3"/>
      <c r="C230" s="3"/>
      <c r="D230" s="3"/>
      <c r="E230" s="3"/>
      <c r="F230" s="3"/>
      <c r="G230" s="3"/>
      <c r="H230" s="3"/>
      <c r="I230" s="3"/>
    </row>
    <row r="231" spans="2:9">
      <c r="B231" s="3"/>
      <c r="C231" s="3"/>
      <c r="D231" s="3"/>
      <c r="E231" s="3"/>
      <c r="F231" s="3"/>
      <c r="G231" s="3"/>
      <c r="H231" s="3"/>
      <c r="I231" s="3"/>
    </row>
    <row r="232" spans="2:9">
      <c r="B232" s="3"/>
      <c r="C232" s="3"/>
      <c r="D232" s="3"/>
      <c r="E232" s="3"/>
      <c r="F232" s="3"/>
      <c r="G232" s="3"/>
      <c r="H232" s="3"/>
      <c r="I232" s="3"/>
    </row>
    <row r="233" spans="2:9">
      <c r="B233" s="55" t="s">
        <v>13</v>
      </c>
      <c r="C233" s="55"/>
      <c r="D233" s="41" t="s">
        <v>128</v>
      </c>
      <c r="E233" s="3"/>
      <c r="F233" s="3"/>
      <c r="G233" s="3"/>
      <c r="H233" s="3"/>
      <c r="I233" s="3"/>
    </row>
    <row r="234" spans="2:9" ht="36.75">
      <c r="B234" s="144" t="s">
        <v>59</v>
      </c>
      <c r="C234" s="144"/>
      <c r="D234" s="81">
        <f>C162</f>
        <v>10850</v>
      </c>
      <c r="E234" s="3"/>
      <c r="F234" s="3"/>
      <c r="G234" s="3"/>
      <c r="H234" s="3"/>
      <c r="I234" s="3"/>
    </row>
    <row r="235" spans="2:9">
      <c r="B235" s="69" t="s">
        <v>103</v>
      </c>
      <c r="C235" s="3"/>
      <c r="D235" s="3"/>
      <c r="E235" s="3"/>
      <c r="F235" s="3"/>
      <c r="G235" s="3"/>
      <c r="H235" s="3"/>
      <c r="I235" s="3"/>
    </row>
    <row r="236" spans="2:9">
      <c r="B236" s="3" t="s">
        <v>27</v>
      </c>
      <c r="C236" s="3"/>
      <c r="D236" s="3"/>
      <c r="E236" s="3"/>
      <c r="F236" s="3"/>
      <c r="G236" s="3"/>
      <c r="H236" s="3"/>
      <c r="I236" s="3"/>
    </row>
    <row r="237" spans="2:9">
      <c r="B237" s="55"/>
      <c r="C237" s="3"/>
      <c r="D237" s="3"/>
      <c r="E237" s="3"/>
      <c r="F237" s="3"/>
      <c r="G237" s="3"/>
      <c r="H237" s="3"/>
      <c r="I237" s="3"/>
    </row>
    <row r="238" spans="2:9">
      <c r="B238" s="38"/>
      <c r="C238" s="3"/>
      <c r="D238" s="3"/>
      <c r="E238" s="3"/>
      <c r="F238" s="3"/>
      <c r="G238" s="3"/>
      <c r="H238" s="3"/>
      <c r="I238" s="3"/>
    </row>
    <row r="239" spans="2:9">
      <c r="B239" s="3"/>
      <c r="C239" s="3"/>
      <c r="D239" s="3"/>
      <c r="E239" s="3"/>
      <c r="F239" s="3"/>
      <c r="G239" s="3"/>
      <c r="H239" s="3"/>
      <c r="I239" s="3"/>
    </row>
    <row r="240" spans="2:9">
      <c r="B240" s="3"/>
      <c r="C240" s="3"/>
      <c r="D240" s="3"/>
      <c r="E240" s="3"/>
      <c r="F240" s="3"/>
      <c r="G240" s="3"/>
      <c r="H240" s="3"/>
      <c r="I240" s="3"/>
    </row>
    <row r="241" spans="2:9">
      <c r="B241" s="3"/>
      <c r="C241" s="3"/>
      <c r="D241" s="3"/>
      <c r="E241" s="3"/>
      <c r="F241" s="3"/>
      <c r="G241" s="3"/>
      <c r="H241" s="3"/>
      <c r="I241" s="3"/>
    </row>
    <row r="242" spans="2:9">
      <c r="B242" s="3"/>
      <c r="C242" s="3"/>
      <c r="D242" s="3"/>
      <c r="E242" s="3"/>
      <c r="F242" s="3"/>
      <c r="G242" s="3"/>
      <c r="H242" s="3"/>
      <c r="I242" s="3"/>
    </row>
    <row r="243" spans="2:9">
      <c r="B243" s="3"/>
      <c r="C243" s="3"/>
      <c r="D243" s="3"/>
      <c r="E243" s="3"/>
      <c r="F243" s="3"/>
      <c r="G243" s="3"/>
      <c r="H243" s="3"/>
      <c r="I243" s="3"/>
    </row>
    <row r="244" spans="2:9">
      <c r="B244" s="3"/>
      <c r="C244" s="3"/>
      <c r="D244" s="3"/>
      <c r="E244" s="3"/>
      <c r="F244" s="3"/>
      <c r="G244" s="3"/>
      <c r="H244" s="3"/>
      <c r="I244" s="3"/>
    </row>
    <row r="245" spans="2:9">
      <c r="B245" s="3"/>
      <c r="C245" s="3"/>
      <c r="D245" s="3"/>
      <c r="E245" s="3"/>
      <c r="F245" s="3"/>
      <c r="G245" s="3"/>
      <c r="H245" s="3"/>
      <c r="I245" s="3"/>
    </row>
    <row r="246" spans="2:9">
      <c r="B246" s="8" t="s">
        <v>15</v>
      </c>
      <c r="C246" s="3"/>
      <c r="D246" s="3"/>
      <c r="E246" s="3"/>
      <c r="F246" s="3"/>
      <c r="G246" s="3"/>
      <c r="H246" s="3"/>
      <c r="I246" s="3"/>
    </row>
    <row r="247" spans="2:9">
      <c r="B247" s="8" t="s">
        <v>37</v>
      </c>
      <c r="C247" s="3"/>
      <c r="D247" s="3"/>
      <c r="E247" s="3"/>
      <c r="F247" s="3"/>
      <c r="G247" s="3"/>
      <c r="H247" s="3"/>
      <c r="I247" s="3"/>
    </row>
    <row r="248" spans="2:9">
      <c r="B248" s="3"/>
      <c r="C248" s="3"/>
      <c r="D248" s="3"/>
      <c r="E248" s="3"/>
      <c r="F248" s="3"/>
      <c r="G248" s="3"/>
      <c r="H248" s="3"/>
      <c r="I248" s="3"/>
    </row>
    <row r="249" spans="2:9" ht="7.5" customHeight="1"/>
    <row r="250" spans="2:9">
      <c r="B250" s="3"/>
      <c r="C250" s="3"/>
      <c r="D250" s="3"/>
      <c r="E250" s="3"/>
      <c r="F250" s="3"/>
      <c r="G250" s="3"/>
      <c r="H250" s="3"/>
      <c r="I250" s="3"/>
    </row>
    <row r="251" spans="2:9">
      <c r="B251" s="3"/>
      <c r="C251" s="3"/>
      <c r="D251" s="3"/>
      <c r="E251" s="3"/>
      <c r="F251" s="3"/>
      <c r="G251" s="3"/>
      <c r="H251" s="3"/>
      <c r="I251" s="3"/>
    </row>
    <row r="252" spans="2:9">
      <c r="B252" s="3"/>
      <c r="C252" s="3"/>
      <c r="D252" s="3"/>
      <c r="E252" s="3"/>
      <c r="F252" s="3"/>
      <c r="G252" s="3"/>
      <c r="H252" s="3"/>
      <c r="I252" s="3"/>
    </row>
    <row r="253" spans="2:9">
      <c r="B253" s="3"/>
      <c r="C253" s="3"/>
      <c r="D253" s="3"/>
      <c r="E253" s="3"/>
      <c r="F253" s="3"/>
      <c r="G253" s="3"/>
      <c r="H253" s="3"/>
      <c r="I253" s="3"/>
    </row>
    <row r="254" spans="2:9">
      <c r="B254" s="3"/>
      <c r="C254" s="3"/>
      <c r="D254" s="3"/>
      <c r="E254" s="3"/>
      <c r="F254" s="3"/>
      <c r="G254" s="3"/>
      <c r="H254" s="3"/>
      <c r="I254" s="3"/>
    </row>
    <row r="255" spans="2:9">
      <c r="B255" s="55" t="s">
        <v>13</v>
      </c>
      <c r="C255" s="55"/>
      <c r="D255" s="41" t="s">
        <v>128</v>
      </c>
      <c r="E255" s="3"/>
      <c r="F255" s="3"/>
      <c r="G255" s="3"/>
      <c r="H255" s="3"/>
      <c r="I255" s="3"/>
    </row>
    <row r="256" spans="2:9" ht="36.75">
      <c r="B256" s="145" t="s">
        <v>61</v>
      </c>
      <c r="C256" s="143"/>
      <c r="D256" s="81">
        <f>C163</f>
        <v>8890</v>
      </c>
      <c r="E256" s="3"/>
      <c r="F256" s="3"/>
      <c r="G256" s="3"/>
      <c r="H256" s="3"/>
      <c r="I256" s="3"/>
    </row>
    <row r="257" spans="2:9">
      <c r="B257" s="69" t="s">
        <v>104</v>
      </c>
      <c r="C257" s="3"/>
      <c r="D257" s="3"/>
      <c r="E257" s="3"/>
      <c r="F257" s="3"/>
      <c r="G257" s="3"/>
      <c r="H257" s="3"/>
      <c r="I257" s="3"/>
    </row>
    <row r="258" spans="2:9">
      <c r="B258" s="3" t="s">
        <v>27</v>
      </c>
      <c r="C258" s="3"/>
      <c r="D258" s="3"/>
      <c r="E258" s="3"/>
      <c r="F258" s="3"/>
      <c r="G258" s="3"/>
      <c r="H258" s="3"/>
      <c r="I258" s="3"/>
    </row>
    <row r="259" spans="2:9">
      <c r="B259" s="55"/>
      <c r="C259" s="3"/>
      <c r="D259" s="3"/>
      <c r="E259" s="3"/>
      <c r="F259" s="3"/>
      <c r="G259" s="3"/>
      <c r="H259" s="3"/>
      <c r="I259" s="3"/>
    </row>
    <row r="260" spans="2:9">
      <c r="B260" s="139" t="s">
        <v>63</v>
      </c>
      <c r="C260" s="140"/>
      <c r="D260" s="3"/>
      <c r="E260" s="3"/>
      <c r="F260" s="3"/>
      <c r="G260" s="3"/>
      <c r="H260" s="3"/>
      <c r="I260" s="3"/>
    </row>
    <row r="261" spans="2:9">
      <c r="B261" s="140"/>
      <c r="C261" s="140"/>
      <c r="D261" s="3"/>
      <c r="E261" s="3"/>
      <c r="F261" s="3"/>
      <c r="G261" s="3"/>
      <c r="H261" s="3"/>
      <c r="I261" s="3"/>
    </row>
    <row r="262" spans="2:9">
      <c r="B262" s="3"/>
      <c r="C262" s="3"/>
      <c r="D262" s="3"/>
      <c r="E262" s="3"/>
      <c r="F262" s="3"/>
      <c r="G262" s="3"/>
      <c r="H262" s="3"/>
      <c r="I262" s="3"/>
    </row>
    <row r="263" spans="2:9">
      <c r="B263" s="3"/>
      <c r="C263" s="3"/>
      <c r="D263" s="3"/>
      <c r="E263" s="3"/>
      <c r="F263" s="3"/>
      <c r="G263" s="3"/>
      <c r="H263" s="3"/>
      <c r="I263" s="3"/>
    </row>
    <row r="264" spans="2:9">
      <c r="B264" s="3"/>
      <c r="C264" s="3"/>
      <c r="D264" s="3"/>
      <c r="E264" s="3"/>
      <c r="F264" s="3"/>
      <c r="G264" s="3"/>
      <c r="H264" s="3"/>
      <c r="I264" s="3"/>
    </row>
    <row r="265" spans="2:9">
      <c r="B265" s="3"/>
      <c r="C265" s="3"/>
      <c r="D265" s="3"/>
      <c r="E265" s="3"/>
      <c r="F265" s="3"/>
      <c r="G265" s="3"/>
      <c r="H265" s="3"/>
      <c r="I265" s="3"/>
    </row>
    <row r="266" spans="2:9">
      <c r="B266" s="3"/>
      <c r="C266" s="3"/>
      <c r="D266" s="3"/>
      <c r="E266" s="3"/>
      <c r="F266" s="3"/>
      <c r="G266" s="3"/>
      <c r="H266" s="3"/>
      <c r="I266" s="3"/>
    </row>
    <row r="267" spans="2:9">
      <c r="B267" s="3"/>
      <c r="C267" s="3"/>
      <c r="D267" s="3"/>
      <c r="E267" s="3"/>
      <c r="F267" s="3"/>
      <c r="G267" s="3"/>
      <c r="H267" s="3"/>
      <c r="I267" s="3"/>
    </row>
    <row r="268" spans="2:9">
      <c r="B268" s="8" t="s">
        <v>15</v>
      </c>
      <c r="C268" s="3"/>
      <c r="D268" s="3"/>
      <c r="E268" s="3"/>
      <c r="F268" s="3"/>
      <c r="G268" s="3"/>
      <c r="H268" s="3"/>
      <c r="I268" s="3"/>
    </row>
    <row r="269" spans="2:9">
      <c r="B269" s="8" t="s">
        <v>37</v>
      </c>
      <c r="C269" s="3"/>
      <c r="D269" s="3"/>
      <c r="E269" s="3"/>
      <c r="F269" s="3"/>
      <c r="G269" s="3"/>
      <c r="H269" s="3"/>
      <c r="I269" s="3"/>
    </row>
    <row r="270" spans="2:9">
      <c r="B270" s="3"/>
      <c r="C270" s="3"/>
      <c r="D270" s="3"/>
      <c r="E270" s="3"/>
      <c r="F270" s="3"/>
      <c r="G270" s="3"/>
      <c r="H270" s="3"/>
      <c r="I270" s="3"/>
    </row>
    <row r="271" spans="2:9" ht="9" customHeight="1"/>
    <row r="272" spans="2:9">
      <c r="B272" s="3"/>
      <c r="C272" s="3"/>
      <c r="D272" s="3"/>
      <c r="E272" s="3"/>
      <c r="F272" s="3"/>
      <c r="G272" s="3"/>
      <c r="H272" s="3"/>
      <c r="I272" s="3"/>
    </row>
    <row r="273" spans="2:9">
      <c r="B273" s="3"/>
      <c r="C273" s="3"/>
      <c r="D273" s="3"/>
      <c r="E273" s="3"/>
      <c r="F273" s="3"/>
      <c r="G273" s="3"/>
      <c r="H273" s="3"/>
      <c r="I273" s="3"/>
    </row>
    <row r="274" spans="2:9">
      <c r="B274" s="3"/>
      <c r="C274" s="3"/>
      <c r="D274" s="3"/>
      <c r="E274" s="3"/>
      <c r="F274" s="3"/>
      <c r="G274" s="3"/>
      <c r="H274" s="3"/>
      <c r="I274" s="3"/>
    </row>
    <row r="275" spans="2:9">
      <c r="B275" s="55" t="s">
        <v>13</v>
      </c>
      <c r="C275" s="73" t="s">
        <v>128</v>
      </c>
      <c r="D275" s="3"/>
      <c r="E275" s="3"/>
      <c r="F275" s="3"/>
      <c r="G275" s="3"/>
      <c r="H275" s="3"/>
      <c r="I275" s="3"/>
    </row>
    <row r="276" spans="2:9" ht="36.75">
      <c r="B276" s="4" t="s">
        <v>14</v>
      </c>
      <c r="C276" s="81">
        <f>C164</f>
        <v>9520</v>
      </c>
      <c r="D276" s="3"/>
      <c r="E276" s="3"/>
      <c r="F276" s="3"/>
      <c r="G276" s="3"/>
      <c r="H276" s="3"/>
      <c r="I276" s="3"/>
    </row>
    <row r="277" spans="2:9">
      <c r="B277" s="55" t="s">
        <v>31</v>
      </c>
      <c r="C277" s="3"/>
      <c r="D277" s="3"/>
      <c r="E277" s="3"/>
      <c r="F277" s="3"/>
      <c r="G277" s="3"/>
      <c r="H277" s="3"/>
      <c r="I277" s="3"/>
    </row>
    <row r="278" spans="2:9">
      <c r="B278" s="3" t="s">
        <v>27</v>
      </c>
      <c r="C278" s="3"/>
      <c r="D278" s="3"/>
      <c r="E278" s="3"/>
      <c r="F278" s="3"/>
      <c r="G278" s="3"/>
      <c r="H278" s="3"/>
      <c r="I278" s="3"/>
    </row>
    <row r="279" spans="2:9">
      <c r="B279" s="3"/>
      <c r="C279" s="3"/>
      <c r="D279" s="3"/>
      <c r="E279" s="3"/>
      <c r="F279" s="3"/>
      <c r="G279" s="3"/>
      <c r="H279" s="3"/>
      <c r="I279" s="3"/>
    </row>
    <row r="280" spans="2:9">
      <c r="B280" s="3"/>
      <c r="C280" s="3"/>
      <c r="D280" s="3"/>
      <c r="E280" s="3"/>
      <c r="F280" s="3"/>
      <c r="G280" s="3"/>
      <c r="H280" s="3"/>
      <c r="I280" s="3"/>
    </row>
    <row r="281" spans="2:9">
      <c r="B281" s="3"/>
      <c r="C281" s="3"/>
      <c r="D281" s="3"/>
      <c r="E281" s="3"/>
      <c r="F281" s="3"/>
      <c r="G281" s="3"/>
      <c r="H281" s="3"/>
      <c r="I281" s="3"/>
    </row>
    <row r="282" spans="2:9">
      <c r="B282" s="3"/>
      <c r="C282" s="3"/>
      <c r="D282" s="3"/>
      <c r="E282" s="3"/>
      <c r="F282" s="3"/>
      <c r="G282" s="3"/>
      <c r="H282" s="3"/>
      <c r="I282" s="3"/>
    </row>
    <row r="283" spans="2:9">
      <c r="B283" s="3"/>
      <c r="C283" s="3"/>
      <c r="D283" s="3"/>
      <c r="E283" s="3"/>
      <c r="F283" s="3"/>
      <c r="G283" s="3"/>
      <c r="H283" s="3"/>
      <c r="I283" s="3"/>
    </row>
    <row r="284" spans="2:9">
      <c r="B284" s="8" t="s">
        <v>15</v>
      </c>
      <c r="C284" s="3"/>
      <c r="D284" s="3"/>
      <c r="E284" s="3"/>
      <c r="F284" s="3"/>
      <c r="G284" s="3"/>
      <c r="H284" s="3"/>
      <c r="I284" s="3"/>
    </row>
    <row r="285" spans="2:9">
      <c r="B285" s="8" t="s">
        <v>37</v>
      </c>
      <c r="C285" s="3"/>
      <c r="D285" s="3"/>
      <c r="E285" s="3"/>
      <c r="F285" s="3"/>
      <c r="G285" s="3"/>
      <c r="H285" s="3"/>
      <c r="I285" s="3"/>
    </row>
    <row r="286" spans="2:9">
      <c r="B286" s="3"/>
      <c r="C286" s="3"/>
      <c r="D286" s="3"/>
      <c r="E286" s="3"/>
      <c r="F286" s="3"/>
      <c r="G286" s="3"/>
      <c r="H286" s="3"/>
      <c r="I286" s="3"/>
    </row>
    <row r="287" spans="2:9">
      <c r="B287" s="87"/>
      <c r="C287" s="87"/>
      <c r="D287" s="87"/>
      <c r="E287" s="87"/>
      <c r="F287" s="87"/>
      <c r="G287" s="87"/>
      <c r="H287" s="87"/>
      <c r="I287" s="87"/>
    </row>
    <row r="288" spans="2:9" ht="31.5">
      <c r="B288" s="84" t="s">
        <v>9</v>
      </c>
      <c r="C288" s="84"/>
      <c r="D288" s="84"/>
      <c r="E288" s="84"/>
      <c r="F288" s="84"/>
      <c r="G288" s="84"/>
      <c r="H288" s="84"/>
      <c r="I288" s="84"/>
    </row>
    <row r="289" spans="2:9" ht="262.5" customHeight="1"/>
    <row r="290" spans="2:9" ht="9" customHeight="1">
      <c r="B290" s="87"/>
      <c r="C290" s="87"/>
      <c r="D290" s="87"/>
      <c r="E290" s="87"/>
      <c r="F290" s="87"/>
      <c r="G290" s="87"/>
      <c r="H290" s="87"/>
      <c r="I290" s="87"/>
    </row>
    <row r="291" spans="2:9" ht="21">
      <c r="B291" s="85" t="s">
        <v>141</v>
      </c>
      <c r="C291" s="85"/>
      <c r="D291" s="85"/>
      <c r="E291" s="85"/>
      <c r="F291" s="85"/>
      <c r="G291" s="85"/>
      <c r="H291" s="85"/>
      <c r="I291" s="85"/>
    </row>
    <row r="292" spans="2:9">
      <c r="B292" s="105" t="s">
        <v>0</v>
      </c>
      <c r="C292" s="106"/>
      <c r="D292" s="105" t="s">
        <v>22</v>
      </c>
      <c r="E292" s="106"/>
      <c r="F292" s="105" t="s">
        <v>128</v>
      </c>
      <c r="G292" s="106"/>
      <c r="H292" s="105" t="s">
        <v>129</v>
      </c>
      <c r="I292" s="106"/>
    </row>
    <row r="293" spans="2:9">
      <c r="B293" s="95" t="s">
        <v>39</v>
      </c>
      <c r="C293" s="96"/>
      <c r="D293" s="99">
        <v>4</v>
      </c>
      <c r="E293" s="100"/>
      <c r="F293" s="103">
        <f>PRODUCT(H11*141)</f>
        <v>9870</v>
      </c>
      <c r="G293" s="104"/>
      <c r="H293" s="103">
        <f>D293*F293</f>
        <v>39480</v>
      </c>
      <c r="I293" s="104"/>
    </row>
    <row r="294" spans="2:9">
      <c r="B294" s="95" t="s">
        <v>40</v>
      </c>
      <c r="C294" s="96"/>
      <c r="D294" s="97">
        <v>6</v>
      </c>
      <c r="E294" s="98"/>
      <c r="F294" s="103">
        <f>PRODUCT(H11*105)</f>
        <v>7350</v>
      </c>
      <c r="G294" s="104"/>
      <c r="H294" s="101">
        <f t="shared" ref="H294:H305" si="3">D294*F294</f>
        <v>44100</v>
      </c>
      <c r="I294" s="102"/>
    </row>
    <row r="295" spans="2:9">
      <c r="B295" s="95" t="s">
        <v>54</v>
      </c>
      <c r="C295" s="96"/>
      <c r="D295" s="99">
        <v>4</v>
      </c>
      <c r="E295" s="100"/>
      <c r="F295" s="103">
        <f>PRODUCT(H11*104)</f>
        <v>7280</v>
      </c>
      <c r="G295" s="104"/>
      <c r="H295" s="103">
        <f t="shared" si="3"/>
        <v>29120</v>
      </c>
      <c r="I295" s="104"/>
    </row>
    <row r="296" spans="2:9">
      <c r="B296" s="95" t="s">
        <v>49</v>
      </c>
      <c r="C296" s="96"/>
      <c r="D296" s="97">
        <v>4</v>
      </c>
      <c r="E296" s="98"/>
      <c r="F296" s="103">
        <f>PRODUCT(H11*87)</f>
        <v>6090</v>
      </c>
      <c r="G296" s="104"/>
      <c r="H296" s="101">
        <f t="shared" si="3"/>
        <v>24360</v>
      </c>
      <c r="I296" s="102"/>
    </row>
    <row r="297" spans="2:9">
      <c r="B297" s="95" t="s">
        <v>55</v>
      </c>
      <c r="C297" s="96"/>
      <c r="D297" s="99">
        <v>5</v>
      </c>
      <c r="E297" s="100"/>
      <c r="F297" s="103">
        <f>PRODUCT(H11*142)</f>
        <v>9940</v>
      </c>
      <c r="G297" s="104"/>
      <c r="H297" s="103">
        <f t="shared" si="3"/>
        <v>49700</v>
      </c>
      <c r="I297" s="104"/>
    </row>
    <row r="298" spans="2:9">
      <c r="B298" s="95" t="s">
        <v>56</v>
      </c>
      <c r="C298" s="96"/>
      <c r="D298" s="97">
        <v>2</v>
      </c>
      <c r="E298" s="98"/>
      <c r="F298" s="103">
        <f>PRODUCT(H11*123)</f>
        <v>8610</v>
      </c>
      <c r="G298" s="104"/>
      <c r="H298" s="101">
        <f t="shared" si="3"/>
        <v>17220</v>
      </c>
      <c r="I298" s="102"/>
    </row>
    <row r="299" spans="2:9">
      <c r="B299" s="95" t="s">
        <v>57</v>
      </c>
      <c r="C299" s="96"/>
      <c r="D299" s="99">
        <v>4</v>
      </c>
      <c r="E299" s="100"/>
      <c r="F299" s="103">
        <f>PRODUCT(H11*107)</f>
        <v>7490</v>
      </c>
      <c r="G299" s="104"/>
      <c r="H299" s="103">
        <f t="shared" si="3"/>
        <v>29960</v>
      </c>
      <c r="I299" s="104"/>
    </row>
    <row r="300" spans="2:9">
      <c r="B300" s="95" t="s">
        <v>50</v>
      </c>
      <c r="C300" s="96"/>
      <c r="D300" s="97">
        <v>4</v>
      </c>
      <c r="E300" s="98"/>
      <c r="F300" s="103">
        <f>PRODUCT(H11*117)</f>
        <v>8190</v>
      </c>
      <c r="G300" s="104"/>
      <c r="H300" s="101">
        <f t="shared" si="3"/>
        <v>32760</v>
      </c>
      <c r="I300" s="102"/>
    </row>
    <row r="301" spans="2:9">
      <c r="B301" s="95" t="s">
        <v>51</v>
      </c>
      <c r="C301" s="96"/>
      <c r="D301" s="99">
        <v>4</v>
      </c>
      <c r="E301" s="100"/>
      <c r="F301" s="103">
        <f>PRODUCT(H11*138)</f>
        <v>9660</v>
      </c>
      <c r="G301" s="104"/>
      <c r="H301" s="103">
        <f t="shared" si="3"/>
        <v>38640</v>
      </c>
      <c r="I301" s="104"/>
    </row>
    <row r="302" spans="2:9">
      <c r="B302" s="95" t="s">
        <v>58</v>
      </c>
      <c r="C302" s="96"/>
      <c r="D302" s="97">
        <v>2</v>
      </c>
      <c r="E302" s="98"/>
      <c r="F302" s="103">
        <f>PRODUCT(H11*155)</f>
        <v>10850</v>
      </c>
      <c r="G302" s="104"/>
      <c r="H302" s="101">
        <f t="shared" si="3"/>
        <v>21700</v>
      </c>
      <c r="I302" s="102"/>
    </row>
    <row r="303" spans="2:9">
      <c r="B303" s="95" t="s">
        <v>52</v>
      </c>
      <c r="C303" s="96"/>
      <c r="D303" s="99">
        <v>4</v>
      </c>
      <c r="E303" s="100"/>
      <c r="F303" s="103">
        <f>PRODUCT(H11*115)</f>
        <v>8050</v>
      </c>
      <c r="G303" s="104"/>
      <c r="H303" s="103">
        <f t="shared" si="3"/>
        <v>32200</v>
      </c>
      <c r="I303" s="104"/>
    </row>
    <row r="304" spans="2:9">
      <c r="B304" s="95" t="s">
        <v>53</v>
      </c>
      <c r="C304" s="96"/>
      <c r="D304" s="97">
        <v>1</v>
      </c>
      <c r="E304" s="98"/>
      <c r="F304" s="103">
        <f>PRODUCT(H11*972)</f>
        <v>68040</v>
      </c>
      <c r="G304" s="104"/>
      <c r="H304" s="101">
        <f t="shared" si="3"/>
        <v>68040</v>
      </c>
      <c r="I304" s="102"/>
    </row>
    <row r="305" spans="2:9">
      <c r="B305" s="95" t="s">
        <v>74</v>
      </c>
      <c r="C305" s="96"/>
      <c r="D305" s="99">
        <v>2</v>
      </c>
      <c r="E305" s="100"/>
      <c r="F305" s="103">
        <f>PRODUCT(H11*193)</f>
        <v>13510</v>
      </c>
      <c r="G305" s="104"/>
      <c r="H305" s="103">
        <f t="shared" si="3"/>
        <v>27020</v>
      </c>
      <c r="I305" s="104"/>
    </row>
    <row r="306" spans="2:9" ht="16.5" thickBot="1">
      <c r="B306" s="107" t="s">
        <v>139</v>
      </c>
      <c r="C306" s="108"/>
      <c r="D306" s="105">
        <f>SUM(D293:D305)</f>
        <v>46</v>
      </c>
      <c r="E306" s="106"/>
      <c r="F306" s="105"/>
      <c r="G306" s="106"/>
      <c r="H306" s="133"/>
      <c r="I306" s="134"/>
    </row>
    <row r="307" spans="2:9" ht="17.25" thickTop="1" thickBot="1">
      <c r="C307" s="21"/>
      <c r="D307" s="21"/>
      <c r="E307" s="46" t="s">
        <v>7</v>
      </c>
      <c r="F307" s="91" t="s">
        <v>32</v>
      </c>
      <c r="G307" s="92"/>
      <c r="H307" s="93">
        <f>SUM(H293:I305)</f>
        <v>454300</v>
      </c>
      <c r="I307" s="94"/>
    </row>
    <row r="308" spans="2:9" ht="16.5" customHeight="1" thickTop="1">
      <c r="B308" s="154" t="s">
        <v>140</v>
      </c>
      <c r="C308" s="154"/>
      <c r="D308" s="154"/>
      <c r="E308" s="154"/>
      <c r="F308" s="154"/>
      <c r="G308" s="154"/>
      <c r="H308" s="154"/>
      <c r="I308" s="154"/>
    </row>
    <row r="309" spans="2:9" ht="21">
      <c r="B309" s="85" t="s">
        <v>142</v>
      </c>
      <c r="C309" s="85"/>
      <c r="D309" s="85"/>
      <c r="E309" s="85"/>
      <c r="F309" s="85"/>
      <c r="G309" s="85"/>
      <c r="H309" s="85"/>
      <c r="I309" s="85"/>
    </row>
    <row r="310" spans="2:9">
      <c r="B310" s="105" t="s">
        <v>0</v>
      </c>
      <c r="C310" s="106"/>
      <c r="D310" s="105" t="s">
        <v>22</v>
      </c>
      <c r="E310" s="106"/>
      <c r="F310" s="105" t="s">
        <v>128</v>
      </c>
      <c r="G310" s="106"/>
      <c r="H310" s="105" t="s">
        <v>129</v>
      </c>
      <c r="I310" s="106"/>
    </row>
    <row r="311" spans="2:9">
      <c r="B311" s="95" t="s">
        <v>90</v>
      </c>
      <c r="C311" s="96"/>
      <c r="D311" s="99">
        <v>4</v>
      </c>
      <c r="E311" s="100"/>
      <c r="F311" s="103">
        <f>PRODUCT(H11*141)</f>
        <v>9870</v>
      </c>
      <c r="G311" s="104"/>
      <c r="H311" s="103">
        <f>D311*F311</f>
        <v>39480</v>
      </c>
      <c r="I311" s="104"/>
    </row>
    <row r="312" spans="2:9">
      <c r="B312" s="95" t="s">
        <v>73</v>
      </c>
      <c r="C312" s="96"/>
      <c r="D312" s="97">
        <v>2</v>
      </c>
      <c r="E312" s="98"/>
      <c r="F312" s="103">
        <f>PRODUCT(H11*195)</f>
        <v>13650</v>
      </c>
      <c r="G312" s="104"/>
      <c r="H312" s="101">
        <f>D312*F312</f>
        <v>27300</v>
      </c>
      <c r="I312" s="102"/>
    </row>
    <row r="313" spans="2:9">
      <c r="B313" s="95" t="s">
        <v>72</v>
      </c>
      <c r="C313" s="96"/>
      <c r="D313" s="99">
        <v>2</v>
      </c>
      <c r="E313" s="100"/>
      <c r="F313" s="103">
        <f>PRODUCT(H11*140)</f>
        <v>9800</v>
      </c>
      <c r="G313" s="104"/>
      <c r="H313" s="103">
        <f>D313*F313</f>
        <v>19600</v>
      </c>
      <c r="I313" s="104"/>
    </row>
    <row r="314" spans="2:9">
      <c r="B314" s="95" t="s">
        <v>54</v>
      </c>
      <c r="C314" s="96"/>
      <c r="D314" s="97">
        <v>4</v>
      </c>
      <c r="E314" s="98"/>
      <c r="F314" s="103">
        <f>PRODUCT(H11*104)</f>
        <v>7280</v>
      </c>
      <c r="G314" s="104"/>
      <c r="H314" s="101">
        <f t="shared" ref="H314:H323" si="4">D314*F314</f>
        <v>29120</v>
      </c>
      <c r="I314" s="102"/>
    </row>
    <row r="315" spans="2:9">
      <c r="B315" s="95" t="s">
        <v>49</v>
      </c>
      <c r="C315" s="96"/>
      <c r="D315" s="99">
        <v>4</v>
      </c>
      <c r="E315" s="100"/>
      <c r="F315" s="103">
        <f>PRODUCT(H11*87)</f>
        <v>6090</v>
      </c>
      <c r="G315" s="104"/>
      <c r="H315" s="103">
        <f t="shared" si="4"/>
        <v>24360</v>
      </c>
      <c r="I315" s="104"/>
    </row>
    <row r="316" spans="2:9">
      <c r="B316" s="95" t="s">
        <v>55</v>
      </c>
      <c r="C316" s="96"/>
      <c r="D316" s="97">
        <v>5</v>
      </c>
      <c r="E316" s="98"/>
      <c r="F316" s="103">
        <f>PRODUCT(H11*142)</f>
        <v>9940</v>
      </c>
      <c r="G316" s="104"/>
      <c r="H316" s="101">
        <f t="shared" si="4"/>
        <v>49700</v>
      </c>
      <c r="I316" s="102"/>
    </row>
    <row r="317" spans="2:9">
      <c r="B317" s="95" t="s">
        <v>56</v>
      </c>
      <c r="C317" s="96"/>
      <c r="D317" s="99">
        <v>2</v>
      </c>
      <c r="E317" s="100"/>
      <c r="F317" s="103">
        <f>PRODUCT(H11*123)</f>
        <v>8610</v>
      </c>
      <c r="G317" s="104"/>
      <c r="H317" s="103">
        <f t="shared" si="4"/>
        <v>17220</v>
      </c>
      <c r="I317" s="104"/>
    </row>
    <row r="318" spans="2:9">
      <c r="B318" s="95" t="s">
        <v>57</v>
      </c>
      <c r="C318" s="96"/>
      <c r="D318" s="97">
        <v>4</v>
      </c>
      <c r="E318" s="98"/>
      <c r="F318" s="103">
        <f>PRODUCT(H11*107)</f>
        <v>7490</v>
      </c>
      <c r="G318" s="104"/>
      <c r="H318" s="101">
        <f t="shared" si="4"/>
        <v>29960</v>
      </c>
      <c r="I318" s="102"/>
    </row>
    <row r="319" spans="2:9">
      <c r="B319" s="95" t="s">
        <v>51</v>
      </c>
      <c r="C319" s="96"/>
      <c r="D319" s="99">
        <v>4</v>
      </c>
      <c r="E319" s="100"/>
      <c r="F319" s="103">
        <f>PRODUCT(H11*138)</f>
        <v>9660</v>
      </c>
      <c r="G319" s="104"/>
      <c r="H319" s="103">
        <f t="shared" si="4"/>
        <v>38640</v>
      </c>
      <c r="I319" s="104"/>
    </row>
    <row r="320" spans="2:9">
      <c r="B320" s="95" t="s">
        <v>58</v>
      </c>
      <c r="C320" s="96"/>
      <c r="D320" s="97">
        <v>2</v>
      </c>
      <c r="E320" s="98"/>
      <c r="F320" s="103">
        <f>PRODUCT(H11*155)</f>
        <v>10850</v>
      </c>
      <c r="G320" s="104"/>
      <c r="H320" s="101">
        <f t="shared" si="4"/>
        <v>21700</v>
      </c>
      <c r="I320" s="102"/>
    </row>
    <row r="321" spans="2:9">
      <c r="B321" s="95" t="s">
        <v>52</v>
      </c>
      <c r="C321" s="96"/>
      <c r="D321" s="99">
        <v>4</v>
      </c>
      <c r="E321" s="100"/>
      <c r="F321" s="103">
        <f>PRODUCT(H11*115)</f>
        <v>8050</v>
      </c>
      <c r="G321" s="104"/>
      <c r="H321" s="103">
        <f t="shared" si="4"/>
        <v>32200</v>
      </c>
      <c r="I321" s="104"/>
    </row>
    <row r="322" spans="2:9">
      <c r="B322" s="95" t="s">
        <v>53</v>
      </c>
      <c r="C322" s="96"/>
      <c r="D322" s="97">
        <v>1</v>
      </c>
      <c r="E322" s="98"/>
      <c r="F322" s="103">
        <f>PRODUCT(H11*972)</f>
        <v>68040</v>
      </c>
      <c r="G322" s="104"/>
      <c r="H322" s="101">
        <f t="shared" si="4"/>
        <v>68040</v>
      </c>
      <c r="I322" s="102"/>
    </row>
    <row r="323" spans="2:9">
      <c r="B323" s="95" t="s">
        <v>74</v>
      </c>
      <c r="C323" s="96"/>
      <c r="D323" s="99">
        <v>2</v>
      </c>
      <c r="E323" s="100"/>
      <c r="F323" s="103">
        <f>PRODUCT(H11*193)</f>
        <v>13510</v>
      </c>
      <c r="G323" s="104"/>
      <c r="H323" s="103">
        <f t="shared" si="4"/>
        <v>27020</v>
      </c>
      <c r="I323" s="104"/>
    </row>
    <row r="324" spans="2:9" ht="16.5" thickBot="1">
      <c r="B324" s="107" t="s">
        <v>139</v>
      </c>
      <c r="C324" s="108"/>
      <c r="D324" s="105">
        <f>SUM(D311:D323)</f>
        <v>40</v>
      </c>
      <c r="E324" s="106"/>
      <c r="F324" s="105"/>
      <c r="G324" s="106"/>
      <c r="H324" s="133"/>
      <c r="I324" s="106"/>
    </row>
    <row r="325" spans="2:9" ht="17.25" thickTop="1" thickBot="1">
      <c r="C325" s="21"/>
      <c r="D325" s="21"/>
      <c r="E325" s="46" t="s">
        <v>7</v>
      </c>
      <c r="F325" s="91" t="s">
        <v>32</v>
      </c>
      <c r="G325" s="92"/>
      <c r="H325" s="93">
        <f>SUM(H311:I323)</f>
        <v>424340</v>
      </c>
      <c r="I325" s="94"/>
    </row>
    <row r="326" spans="2:9" ht="16.5" thickTop="1">
      <c r="B326" t="s">
        <v>140</v>
      </c>
      <c r="C326" s="21"/>
      <c r="D326" s="21"/>
      <c r="E326" s="46"/>
    </row>
    <row r="327" spans="2:9" ht="21">
      <c r="B327" s="85" t="s">
        <v>144</v>
      </c>
      <c r="C327" s="85"/>
      <c r="D327" s="85"/>
      <c r="E327" s="85"/>
      <c r="F327" s="85"/>
      <c r="G327" s="85"/>
      <c r="H327" s="85"/>
      <c r="I327" s="85"/>
    </row>
    <row r="328" spans="2:9">
      <c r="B328" s="105" t="s">
        <v>0</v>
      </c>
      <c r="C328" s="106"/>
      <c r="D328" s="105" t="s">
        <v>22</v>
      </c>
      <c r="E328" s="106"/>
      <c r="F328" s="105" t="s">
        <v>128</v>
      </c>
      <c r="G328" s="106"/>
      <c r="H328" s="105" t="s">
        <v>129</v>
      </c>
      <c r="I328" s="106"/>
    </row>
    <row r="329" spans="2:9">
      <c r="B329" s="95" t="s">
        <v>39</v>
      </c>
      <c r="C329" s="96"/>
      <c r="D329" s="99">
        <v>4</v>
      </c>
      <c r="E329" s="100"/>
      <c r="F329" s="103">
        <f>PRODUCT(H11*141)</f>
        <v>9870</v>
      </c>
      <c r="G329" s="104"/>
      <c r="H329" s="103">
        <f>D329*F329</f>
        <v>39480</v>
      </c>
      <c r="I329" s="104"/>
    </row>
    <row r="330" spans="2:9">
      <c r="B330" s="95" t="s">
        <v>73</v>
      </c>
      <c r="C330" s="96"/>
      <c r="D330" s="97">
        <v>2</v>
      </c>
      <c r="E330" s="98"/>
      <c r="F330" s="103">
        <f>PRODUCT(H11*195)</f>
        <v>13650</v>
      </c>
      <c r="G330" s="104"/>
      <c r="H330" s="101">
        <f>D330*F330</f>
        <v>27300</v>
      </c>
      <c r="I330" s="102"/>
    </row>
    <row r="331" spans="2:9">
      <c r="B331" s="95" t="s">
        <v>72</v>
      </c>
      <c r="C331" s="96"/>
      <c r="D331" s="99">
        <v>2</v>
      </c>
      <c r="E331" s="100"/>
      <c r="F331" s="103">
        <f>PRODUCT(H11*140)</f>
        <v>9800</v>
      </c>
      <c r="G331" s="104"/>
      <c r="H331" s="103">
        <f t="shared" ref="H331:H341" si="5">D331*F331</f>
        <v>19600</v>
      </c>
      <c r="I331" s="104"/>
    </row>
    <row r="332" spans="2:9">
      <c r="B332" s="95" t="s">
        <v>54</v>
      </c>
      <c r="C332" s="96"/>
      <c r="D332" s="97">
        <v>4</v>
      </c>
      <c r="E332" s="98"/>
      <c r="F332" s="103">
        <f>PRODUCT(H11*104)</f>
        <v>7280</v>
      </c>
      <c r="G332" s="104"/>
      <c r="H332" s="101">
        <f t="shared" si="5"/>
        <v>29120</v>
      </c>
      <c r="I332" s="102"/>
    </row>
    <row r="333" spans="2:9">
      <c r="B333" s="95" t="s">
        <v>49</v>
      </c>
      <c r="C333" s="96"/>
      <c r="D333" s="99">
        <v>4</v>
      </c>
      <c r="E333" s="100"/>
      <c r="F333" s="103">
        <f>PRODUCT(H11*87)</f>
        <v>6090</v>
      </c>
      <c r="G333" s="104"/>
      <c r="H333" s="103">
        <f t="shared" si="5"/>
        <v>24360</v>
      </c>
      <c r="I333" s="104"/>
    </row>
    <row r="334" spans="2:9">
      <c r="B334" s="95" t="s">
        <v>55</v>
      </c>
      <c r="C334" s="96"/>
      <c r="D334" s="97">
        <v>5</v>
      </c>
      <c r="E334" s="98"/>
      <c r="F334" s="103">
        <f>PRODUCT(H11*142)</f>
        <v>9940</v>
      </c>
      <c r="G334" s="104"/>
      <c r="H334" s="101">
        <f t="shared" si="5"/>
        <v>49700</v>
      </c>
      <c r="I334" s="102"/>
    </row>
    <row r="335" spans="2:9">
      <c r="B335" s="95" t="s">
        <v>56</v>
      </c>
      <c r="C335" s="96"/>
      <c r="D335" s="99">
        <v>2</v>
      </c>
      <c r="E335" s="100"/>
      <c r="F335" s="103">
        <f>PRODUCT(H11*123)</f>
        <v>8610</v>
      </c>
      <c r="G335" s="104"/>
      <c r="H335" s="103">
        <f t="shared" si="5"/>
        <v>17220</v>
      </c>
      <c r="I335" s="104"/>
    </row>
    <row r="336" spans="2:9">
      <c r="B336" s="95" t="s">
        <v>57</v>
      </c>
      <c r="C336" s="96"/>
      <c r="D336" s="97">
        <v>5</v>
      </c>
      <c r="E336" s="98"/>
      <c r="F336" s="103">
        <f>PRODUCT(H11*107)</f>
        <v>7490</v>
      </c>
      <c r="G336" s="104"/>
      <c r="H336" s="101">
        <f t="shared" si="5"/>
        <v>37450</v>
      </c>
      <c r="I336" s="102"/>
    </row>
    <row r="337" spans="2:9">
      <c r="B337" s="95" t="s">
        <v>51</v>
      </c>
      <c r="C337" s="96"/>
      <c r="D337" s="99">
        <v>4</v>
      </c>
      <c r="E337" s="100"/>
      <c r="F337" s="103">
        <f>PRODUCT(H11*138)</f>
        <v>9660</v>
      </c>
      <c r="G337" s="104"/>
      <c r="H337" s="103">
        <f t="shared" si="5"/>
        <v>38640</v>
      </c>
      <c r="I337" s="104"/>
    </row>
    <row r="338" spans="2:9">
      <c r="B338" s="95" t="s">
        <v>52</v>
      </c>
      <c r="C338" s="96"/>
      <c r="D338" s="97">
        <v>4</v>
      </c>
      <c r="E338" s="98"/>
      <c r="F338" s="103">
        <f>PRODUCT(H11*115)</f>
        <v>8050</v>
      </c>
      <c r="G338" s="104"/>
      <c r="H338" s="101">
        <f t="shared" si="5"/>
        <v>32200</v>
      </c>
      <c r="I338" s="102"/>
    </row>
    <row r="339" spans="2:9">
      <c r="B339" s="95" t="s">
        <v>53</v>
      </c>
      <c r="C339" s="96"/>
      <c r="D339" s="99">
        <v>1</v>
      </c>
      <c r="E339" s="100"/>
      <c r="F339" s="103">
        <f>PRODUCT(H11*972)</f>
        <v>68040</v>
      </c>
      <c r="G339" s="104"/>
      <c r="H339" s="103">
        <f t="shared" si="5"/>
        <v>68040</v>
      </c>
      <c r="I339" s="104"/>
    </row>
    <row r="340" spans="2:9">
      <c r="B340" s="95" t="s">
        <v>74</v>
      </c>
      <c r="C340" s="96"/>
      <c r="D340" s="97">
        <v>2</v>
      </c>
      <c r="E340" s="98"/>
      <c r="F340" s="103">
        <f>PRODUCT(H11*193)</f>
        <v>13510</v>
      </c>
      <c r="G340" s="104"/>
      <c r="H340" s="101">
        <f t="shared" si="5"/>
        <v>27020</v>
      </c>
      <c r="I340" s="102"/>
    </row>
    <row r="341" spans="2:9">
      <c r="B341" s="95" t="s">
        <v>151</v>
      </c>
      <c r="C341" s="96"/>
      <c r="D341" s="99">
        <v>6</v>
      </c>
      <c r="E341" s="100"/>
      <c r="F341" s="103">
        <f>PRODUCT(H11*135)</f>
        <v>9450</v>
      </c>
      <c r="G341" s="104"/>
      <c r="H341" s="103">
        <f t="shared" si="5"/>
        <v>56700</v>
      </c>
      <c r="I341" s="104"/>
    </row>
    <row r="342" spans="2:9" ht="16.5" thickBot="1">
      <c r="B342" s="107" t="s">
        <v>139</v>
      </c>
      <c r="C342" s="108"/>
      <c r="D342" s="105">
        <f>SUM(D329:D341)</f>
        <v>45</v>
      </c>
      <c r="E342" s="106"/>
      <c r="F342" s="105"/>
      <c r="G342" s="106"/>
      <c r="H342" s="105"/>
      <c r="I342" s="106"/>
    </row>
    <row r="343" spans="2:9" ht="17.25" thickTop="1" thickBot="1">
      <c r="C343" s="21"/>
      <c r="D343" s="21"/>
      <c r="E343" s="46" t="s">
        <v>7</v>
      </c>
      <c r="F343" s="91" t="s">
        <v>32</v>
      </c>
      <c r="G343" s="92"/>
      <c r="H343" s="93">
        <f>SUM(H329:H341)</f>
        <v>466830</v>
      </c>
      <c r="I343" s="94"/>
    </row>
    <row r="344" spans="2:9" ht="16.5" thickTop="1">
      <c r="C344" s="21"/>
      <c r="D344" s="21"/>
      <c r="E344" s="46"/>
    </row>
    <row r="345" spans="2:9" ht="21">
      <c r="B345" s="85" t="s">
        <v>143</v>
      </c>
      <c r="C345" s="85"/>
      <c r="D345" s="85"/>
      <c r="E345" s="85"/>
      <c r="F345" s="85"/>
      <c r="G345" s="85"/>
      <c r="H345" s="85"/>
      <c r="I345" s="85"/>
    </row>
    <row r="346" spans="2:9">
      <c r="B346" s="109" t="s">
        <v>0</v>
      </c>
      <c r="C346" s="110"/>
      <c r="D346" s="109" t="s">
        <v>22</v>
      </c>
      <c r="E346" s="110"/>
      <c r="F346" s="109" t="s">
        <v>128</v>
      </c>
      <c r="G346" s="110"/>
      <c r="H346" s="109" t="s">
        <v>129</v>
      </c>
      <c r="I346" s="110"/>
    </row>
    <row r="347" spans="2:9">
      <c r="B347" s="95" t="s">
        <v>39</v>
      </c>
      <c r="C347" s="96"/>
      <c r="D347" s="99">
        <v>4</v>
      </c>
      <c r="E347" s="100"/>
      <c r="F347" s="103">
        <f>PRODUCT(H11*141)</f>
        <v>9870</v>
      </c>
      <c r="G347" s="104"/>
      <c r="H347" s="103">
        <f>D347*F347</f>
        <v>39480</v>
      </c>
      <c r="I347" s="104"/>
    </row>
    <row r="348" spans="2:9">
      <c r="B348" s="95" t="s">
        <v>40</v>
      </c>
      <c r="C348" s="96"/>
      <c r="D348" s="97">
        <v>8</v>
      </c>
      <c r="E348" s="98"/>
      <c r="F348" s="103">
        <f>PRODUCT(H11*105)</f>
        <v>7350</v>
      </c>
      <c r="G348" s="104"/>
      <c r="H348" s="101">
        <f t="shared" ref="H348:H358" si="6">D348*F348</f>
        <v>58800</v>
      </c>
      <c r="I348" s="102"/>
    </row>
    <row r="349" spans="2:9">
      <c r="B349" s="95" t="s">
        <v>54</v>
      </c>
      <c r="C349" s="96"/>
      <c r="D349" s="99">
        <v>4</v>
      </c>
      <c r="E349" s="100"/>
      <c r="F349" s="103">
        <f>PRODUCT(H11*104)</f>
        <v>7280</v>
      </c>
      <c r="G349" s="104"/>
      <c r="H349" s="103">
        <f t="shared" si="6"/>
        <v>29120</v>
      </c>
      <c r="I349" s="104"/>
    </row>
    <row r="350" spans="2:9">
      <c r="B350" s="95" t="s">
        <v>49</v>
      </c>
      <c r="C350" s="96"/>
      <c r="D350" s="97">
        <v>4</v>
      </c>
      <c r="E350" s="98"/>
      <c r="F350" s="103">
        <f>PRODUCT(H11*87)</f>
        <v>6090</v>
      </c>
      <c r="G350" s="104"/>
      <c r="H350" s="101">
        <f t="shared" si="6"/>
        <v>24360</v>
      </c>
      <c r="I350" s="102"/>
    </row>
    <row r="351" spans="2:9">
      <c r="B351" s="95" t="s">
        <v>55</v>
      </c>
      <c r="C351" s="96"/>
      <c r="D351" s="99">
        <v>5</v>
      </c>
      <c r="E351" s="100"/>
      <c r="F351" s="103">
        <f>PRODUCT(H11*142)</f>
        <v>9940</v>
      </c>
      <c r="G351" s="104"/>
      <c r="H351" s="103">
        <f t="shared" si="6"/>
        <v>49700</v>
      </c>
      <c r="I351" s="104"/>
    </row>
    <row r="352" spans="2:9">
      <c r="B352" s="95" t="s">
        <v>56</v>
      </c>
      <c r="C352" s="96"/>
      <c r="D352" s="97">
        <v>2</v>
      </c>
      <c r="E352" s="98"/>
      <c r="F352" s="103">
        <f>PRODUCT(H11*123)</f>
        <v>8610</v>
      </c>
      <c r="G352" s="104"/>
      <c r="H352" s="101">
        <f t="shared" si="6"/>
        <v>17220</v>
      </c>
      <c r="I352" s="102"/>
    </row>
    <row r="353" spans="2:9">
      <c r="B353" s="95" t="s">
        <v>57</v>
      </c>
      <c r="C353" s="96"/>
      <c r="D353" s="99">
        <v>6</v>
      </c>
      <c r="E353" s="100"/>
      <c r="F353" s="103">
        <f>PRODUCT(H11*107)</f>
        <v>7490</v>
      </c>
      <c r="G353" s="104"/>
      <c r="H353" s="103">
        <f t="shared" si="6"/>
        <v>44940</v>
      </c>
      <c r="I353" s="104"/>
    </row>
    <row r="354" spans="2:9">
      <c r="B354" s="95" t="s">
        <v>150</v>
      </c>
      <c r="C354" s="96"/>
      <c r="D354" s="97">
        <v>2</v>
      </c>
      <c r="E354" s="98"/>
      <c r="F354" s="103">
        <f>PRODUCT(H11*148)</f>
        <v>10360</v>
      </c>
      <c r="G354" s="104"/>
      <c r="H354" s="101">
        <f t="shared" si="6"/>
        <v>20720</v>
      </c>
      <c r="I354" s="102"/>
    </row>
    <row r="355" spans="2:9">
      <c r="B355" s="95" t="s">
        <v>51</v>
      </c>
      <c r="C355" s="96"/>
      <c r="D355" s="99">
        <v>4</v>
      </c>
      <c r="E355" s="100"/>
      <c r="F355" s="103">
        <f>PRODUCT(H11*138)</f>
        <v>9660</v>
      </c>
      <c r="G355" s="104"/>
      <c r="H355" s="103">
        <f t="shared" si="6"/>
        <v>38640</v>
      </c>
      <c r="I355" s="104"/>
    </row>
    <row r="356" spans="2:9">
      <c r="B356" s="95" t="s">
        <v>58</v>
      </c>
      <c r="C356" s="96"/>
      <c r="D356" s="97">
        <v>2</v>
      </c>
      <c r="E356" s="98"/>
      <c r="F356" s="103">
        <f>PRODUCT(H11*155)</f>
        <v>10850</v>
      </c>
      <c r="G356" s="104"/>
      <c r="H356" s="101">
        <f t="shared" si="6"/>
        <v>21700</v>
      </c>
      <c r="I356" s="102"/>
    </row>
    <row r="357" spans="2:9">
      <c r="B357" s="95" t="s">
        <v>125</v>
      </c>
      <c r="C357" s="96"/>
      <c r="D357" s="99">
        <v>6</v>
      </c>
      <c r="E357" s="100"/>
      <c r="F357" s="103">
        <f>PRODUCT(H11*115)</f>
        <v>8050</v>
      </c>
      <c r="G357" s="104"/>
      <c r="H357" s="103">
        <f t="shared" si="6"/>
        <v>48300</v>
      </c>
      <c r="I357" s="104"/>
    </row>
    <row r="358" spans="2:9">
      <c r="B358" s="95" t="s">
        <v>111</v>
      </c>
      <c r="C358" s="96"/>
      <c r="D358" s="97">
        <v>1</v>
      </c>
      <c r="E358" s="98"/>
      <c r="F358" s="103">
        <f>PRODUCT(H11*490)</f>
        <v>34300</v>
      </c>
      <c r="G358" s="104"/>
      <c r="H358" s="101">
        <f t="shared" si="6"/>
        <v>34300</v>
      </c>
      <c r="I358" s="102"/>
    </row>
    <row r="359" spans="2:9" ht="16.5" thickBot="1">
      <c r="B359" s="107" t="s">
        <v>139</v>
      </c>
      <c r="C359" s="108"/>
      <c r="D359" s="109">
        <f>SUM(D347:D358)</f>
        <v>48</v>
      </c>
      <c r="E359" s="110"/>
      <c r="F359" s="109"/>
      <c r="G359" s="110"/>
      <c r="H359" s="111"/>
      <c r="I359" s="112"/>
    </row>
    <row r="360" spans="2:9" ht="17.25" thickTop="1" thickBot="1">
      <c r="C360" s="21"/>
      <c r="D360" s="21"/>
      <c r="E360" s="46" t="s">
        <v>7</v>
      </c>
      <c r="F360" s="91" t="s">
        <v>32</v>
      </c>
      <c r="G360" s="92"/>
      <c r="H360" s="93">
        <f>SUM(H347:I358)</f>
        <v>427280</v>
      </c>
      <c r="I360" s="94"/>
    </row>
    <row r="361" spans="2:9" ht="16.5" thickTop="1">
      <c r="B361" t="s">
        <v>140</v>
      </c>
      <c r="C361" s="21"/>
      <c r="D361" s="21"/>
      <c r="E361" s="46"/>
      <c r="F361" s="46"/>
      <c r="G361" s="46"/>
      <c r="H361" s="46"/>
      <c r="I361" s="46"/>
    </row>
    <row r="362" spans="2:9" ht="21">
      <c r="B362" s="85" t="s">
        <v>148</v>
      </c>
      <c r="C362" s="85"/>
      <c r="D362" s="85"/>
      <c r="E362" s="85"/>
      <c r="F362" s="85"/>
      <c r="G362" s="85"/>
      <c r="H362" s="85"/>
      <c r="I362" s="85"/>
    </row>
    <row r="363" spans="2:9">
      <c r="B363" s="109" t="s">
        <v>0</v>
      </c>
      <c r="C363" s="110"/>
      <c r="D363" s="109" t="s">
        <v>22</v>
      </c>
      <c r="E363" s="110"/>
      <c r="F363" s="109" t="s">
        <v>128</v>
      </c>
      <c r="G363" s="110"/>
      <c r="H363" s="109" t="s">
        <v>129</v>
      </c>
      <c r="I363" s="110"/>
    </row>
    <row r="364" spans="2:9">
      <c r="B364" s="95" t="s">
        <v>39</v>
      </c>
      <c r="C364" s="96"/>
      <c r="D364" s="99">
        <v>4</v>
      </c>
      <c r="E364" s="100"/>
      <c r="F364" s="103">
        <f>PRODUCT(H11*141)</f>
        <v>9870</v>
      </c>
      <c r="G364" s="104"/>
      <c r="H364" s="103">
        <f>D364*F364</f>
        <v>39480</v>
      </c>
      <c r="I364" s="104"/>
    </row>
    <row r="365" spans="2:9">
      <c r="B365" s="95" t="s">
        <v>40</v>
      </c>
      <c r="C365" s="96"/>
      <c r="D365" s="97">
        <v>8</v>
      </c>
      <c r="E365" s="98"/>
      <c r="F365" s="103">
        <f>PRODUCT(H11*105)</f>
        <v>7350</v>
      </c>
      <c r="G365" s="104"/>
      <c r="H365" s="101">
        <f t="shared" ref="H365:H375" si="7">D365*F365</f>
        <v>58800</v>
      </c>
      <c r="I365" s="102"/>
    </row>
    <row r="366" spans="2:9">
      <c r="B366" s="95" t="s">
        <v>54</v>
      </c>
      <c r="C366" s="96"/>
      <c r="D366" s="99">
        <v>4</v>
      </c>
      <c r="E366" s="100"/>
      <c r="F366" s="103">
        <f>PRODUCT(H11*104)</f>
        <v>7280</v>
      </c>
      <c r="G366" s="104"/>
      <c r="H366" s="103">
        <f t="shared" si="7"/>
        <v>29120</v>
      </c>
      <c r="I366" s="104"/>
    </row>
    <row r="367" spans="2:9">
      <c r="B367" s="95" t="s">
        <v>49</v>
      </c>
      <c r="C367" s="96"/>
      <c r="D367" s="97">
        <v>4</v>
      </c>
      <c r="E367" s="98"/>
      <c r="F367" s="103">
        <f>PRODUCT(H11*87)</f>
        <v>6090</v>
      </c>
      <c r="G367" s="104"/>
      <c r="H367" s="101">
        <f t="shared" si="7"/>
        <v>24360</v>
      </c>
      <c r="I367" s="102"/>
    </row>
    <row r="368" spans="2:9">
      <c r="B368" s="95" t="s">
        <v>55</v>
      </c>
      <c r="C368" s="96"/>
      <c r="D368" s="99">
        <v>5</v>
      </c>
      <c r="E368" s="100"/>
      <c r="F368" s="103">
        <f>PRODUCT(H11*142)</f>
        <v>9940</v>
      </c>
      <c r="G368" s="104"/>
      <c r="H368" s="103">
        <f t="shared" si="7"/>
        <v>49700</v>
      </c>
      <c r="I368" s="104"/>
    </row>
    <row r="369" spans="2:9">
      <c r="B369" s="95" t="s">
        <v>56</v>
      </c>
      <c r="C369" s="96"/>
      <c r="D369" s="97">
        <v>2</v>
      </c>
      <c r="E369" s="98"/>
      <c r="F369" s="103">
        <f>PRODUCT(H11*123)</f>
        <v>8610</v>
      </c>
      <c r="G369" s="104"/>
      <c r="H369" s="101">
        <f t="shared" si="7"/>
        <v>17220</v>
      </c>
      <c r="I369" s="102"/>
    </row>
    <row r="370" spans="2:9">
      <c r="B370" s="95" t="s">
        <v>57</v>
      </c>
      <c r="C370" s="96"/>
      <c r="D370" s="99">
        <v>6</v>
      </c>
      <c r="E370" s="100"/>
      <c r="F370" s="103">
        <f>PRODUCT(H11*107)</f>
        <v>7490</v>
      </c>
      <c r="G370" s="104"/>
      <c r="H370" s="103">
        <f t="shared" si="7"/>
        <v>44940</v>
      </c>
      <c r="I370" s="104"/>
    </row>
    <row r="371" spans="2:9">
      <c r="B371" s="95" t="s">
        <v>112</v>
      </c>
      <c r="C371" s="96"/>
      <c r="D371" s="97">
        <v>2</v>
      </c>
      <c r="E371" s="98"/>
      <c r="F371" s="103">
        <f>PRODUCT(H11*148)</f>
        <v>10360</v>
      </c>
      <c r="G371" s="104"/>
      <c r="H371" s="101">
        <f t="shared" si="7"/>
        <v>20720</v>
      </c>
      <c r="I371" s="102"/>
    </row>
    <row r="372" spans="2:9">
      <c r="B372" s="95" t="s">
        <v>51</v>
      </c>
      <c r="C372" s="96"/>
      <c r="D372" s="99">
        <v>4</v>
      </c>
      <c r="E372" s="100"/>
      <c r="F372" s="103">
        <f>PRODUCT(H11*138)</f>
        <v>9660</v>
      </c>
      <c r="G372" s="104"/>
      <c r="H372" s="103">
        <f t="shared" si="7"/>
        <v>38640</v>
      </c>
      <c r="I372" s="104"/>
    </row>
    <row r="373" spans="2:9">
      <c r="B373" s="95" t="s">
        <v>58</v>
      </c>
      <c r="C373" s="96"/>
      <c r="D373" s="97">
        <v>4</v>
      </c>
      <c r="E373" s="98"/>
      <c r="F373" s="103">
        <f>PRODUCT(H11*155)</f>
        <v>10850</v>
      </c>
      <c r="G373" s="104"/>
      <c r="H373" s="101">
        <f t="shared" si="7"/>
        <v>43400</v>
      </c>
      <c r="I373" s="102"/>
    </row>
    <row r="374" spans="2:9">
      <c r="B374" s="95" t="s">
        <v>125</v>
      </c>
      <c r="C374" s="96"/>
      <c r="D374" s="99">
        <v>6</v>
      </c>
      <c r="E374" s="100"/>
      <c r="F374" s="103">
        <f>PRODUCT(H11*115)</f>
        <v>8050</v>
      </c>
      <c r="G374" s="104"/>
      <c r="H374" s="103">
        <f t="shared" si="7"/>
        <v>48300</v>
      </c>
      <c r="I374" s="104"/>
    </row>
    <row r="375" spans="2:9">
      <c r="B375" s="95" t="s">
        <v>111</v>
      </c>
      <c r="C375" s="96"/>
      <c r="D375" s="97">
        <v>1</v>
      </c>
      <c r="E375" s="98"/>
      <c r="F375" s="103">
        <f>PRODUCT(H28*490)</f>
        <v>0</v>
      </c>
      <c r="G375" s="104"/>
      <c r="H375" s="101">
        <f t="shared" si="7"/>
        <v>0</v>
      </c>
      <c r="I375" s="102"/>
    </row>
    <row r="376" spans="2:9" ht="16.5" thickBot="1">
      <c r="B376" s="107" t="s">
        <v>139</v>
      </c>
      <c r="C376" s="108"/>
      <c r="D376" s="109">
        <f>SUM(D364:D375)</f>
        <v>50</v>
      </c>
      <c r="E376" s="110"/>
      <c r="F376" s="109"/>
      <c r="G376" s="110"/>
      <c r="H376" s="111"/>
      <c r="I376" s="112"/>
    </row>
    <row r="377" spans="2:9" ht="17.25" thickTop="1" thickBot="1">
      <c r="C377" s="21"/>
      <c r="D377" s="21"/>
      <c r="E377" s="46" t="s">
        <v>7</v>
      </c>
      <c r="F377" s="91" t="s">
        <v>32</v>
      </c>
      <c r="G377" s="92"/>
      <c r="H377" s="93">
        <f>SUM(H364:I375)</f>
        <v>414680</v>
      </c>
      <c r="I377" s="94"/>
    </row>
    <row r="378" spans="2:9" ht="16.5" thickTop="1">
      <c r="B378" t="s">
        <v>140</v>
      </c>
      <c r="C378" s="21"/>
      <c r="D378" s="21"/>
      <c r="E378" s="46"/>
      <c r="F378" s="46"/>
      <c r="G378" s="46"/>
      <c r="H378" s="46"/>
      <c r="I378" s="46"/>
    </row>
    <row r="379" spans="2:9" ht="21">
      <c r="B379" s="85" t="s">
        <v>145</v>
      </c>
      <c r="C379" s="85"/>
      <c r="D379" s="85"/>
      <c r="E379" s="85"/>
      <c r="F379" s="85"/>
      <c r="G379" s="85"/>
      <c r="H379" s="85"/>
      <c r="I379" s="85"/>
    </row>
    <row r="380" spans="2:9">
      <c r="B380" s="105" t="s">
        <v>0</v>
      </c>
      <c r="C380" s="106"/>
      <c r="D380" s="105" t="s">
        <v>22</v>
      </c>
      <c r="E380" s="106"/>
      <c r="F380" s="105" t="s">
        <v>128</v>
      </c>
      <c r="G380" s="106"/>
      <c r="H380" s="105" t="s">
        <v>129</v>
      </c>
      <c r="I380" s="106"/>
    </row>
    <row r="381" spans="2:9">
      <c r="B381" s="95" t="s">
        <v>39</v>
      </c>
      <c r="C381" s="96"/>
      <c r="D381" s="99">
        <v>4</v>
      </c>
      <c r="E381" s="100"/>
      <c r="F381" s="103">
        <f>PRODUCT(H11*141)</f>
        <v>9870</v>
      </c>
      <c r="G381" s="104"/>
      <c r="H381" s="103">
        <f>D381*F381</f>
        <v>39480</v>
      </c>
      <c r="I381" s="104"/>
    </row>
    <row r="382" spans="2:9">
      <c r="B382" s="95" t="s">
        <v>40</v>
      </c>
      <c r="C382" s="96"/>
      <c r="D382" s="97">
        <v>4</v>
      </c>
      <c r="E382" s="98"/>
      <c r="F382" s="103">
        <f>PRODUCT(H11*105)</f>
        <v>7350</v>
      </c>
      <c r="G382" s="104"/>
      <c r="H382" s="101">
        <f t="shared" ref="H382" si="8">D382*F382</f>
        <v>29400</v>
      </c>
      <c r="I382" s="102"/>
    </row>
    <row r="383" spans="2:9">
      <c r="B383" s="95" t="s">
        <v>54</v>
      </c>
      <c r="C383" s="96"/>
      <c r="D383" s="99">
        <v>4</v>
      </c>
      <c r="E383" s="100"/>
      <c r="F383" s="103">
        <f>PRODUCT(H11*104)</f>
        <v>7280</v>
      </c>
      <c r="G383" s="104"/>
      <c r="H383" s="103">
        <f t="shared" ref="H383:H386" si="9">D383*F383</f>
        <v>29120</v>
      </c>
      <c r="I383" s="104"/>
    </row>
    <row r="384" spans="2:9">
      <c r="B384" s="95" t="s">
        <v>57</v>
      </c>
      <c r="C384" s="96"/>
      <c r="D384" s="99">
        <v>2</v>
      </c>
      <c r="E384" s="100"/>
      <c r="F384" s="103">
        <f>PRODUCT(H11*107)</f>
        <v>7490</v>
      </c>
      <c r="G384" s="104"/>
      <c r="H384" s="103">
        <f t="shared" si="9"/>
        <v>14980</v>
      </c>
      <c r="I384" s="104"/>
    </row>
    <row r="385" spans="2:10">
      <c r="B385" s="95" t="s">
        <v>113</v>
      </c>
      <c r="C385" s="96"/>
      <c r="D385" s="97">
        <v>2</v>
      </c>
      <c r="E385" s="98"/>
      <c r="F385" s="103">
        <f>PRODUCT(H11*145)</f>
        <v>10150</v>
      </c>
      <c r="G385" s="104"/>
      <c r="H385" s="101">
        <f t="shared" si="9"/>
        <v>20300</v>
      </c>
      <c r="I385" s="102"/>
    </row>
    <row r="386" spans="2:10">
      <c r="B386" s="95" t="s">
        <v>51</v>
      </c>
      <c r="C386" s="96"/>
      <c r="D386" s="99">
        <v>6</v>
      </c>
      <c r="E386" s="100"/>
      <c r="F386" s="103">
        <f>PRODUCT(H11*138)</f>
        <v>9660</v>
      </c>
      <c r="G386" s="104"/>
      <c r="H386" s="103">
        <f t="shared" si="9"/>
        <v>57960</v>
      </c>
      <c r="I386" s="104"/>
    </row>
    <row r="387" spans="2:10" ht="16.5" thickBot="1">
      <c r="B387" s="107" t="s">
        <v>139</v>
      </c>
      <c r="C387" s="108"/>
      <c r="D387" s="105">
        <f>SUM(D381:D386)</f>
        <v>22</v>
      </c>
      <c r="E387" s="106"/>
      <c r="F387" s="105"/>
      <c r="G387" s="106"/>
      <c r="H387" s="105"/>
      <c r="I387" s="106"/>
    </row>
    <row r="388" spans="2:10" ht="17.25" thickTop="1" thickBot="1">
      <c r="C388" s="21"/>
      <c r="D388" s="21"/>
      <c r="E388" s="46" t="s">
        <v>7</v>
      </c>
      <c r="F388" s="91" t="s">
        <v>32</v>
      </c>
      <c r="G388" s="92"/>
      <c r="H388" s="93">
        <f>SUM(H381:I386)</f>
        <v>191240</v>
      </c>
      <c r="I388" s="94"/>
    </row>
    <row r="389" spans="2:10" ht="16.5" thickTop="1">
      <c r="B389" t="s">
        <v>140</v>
      </c>
      <c r="C389" s="21"/>
      <c r="D389" s="21"/>
      <c r="E389" s="46"/>
    </row>
    <row r="390" spans="2:10" ht="21">
      <c r="B390" s="85" t="s">
        <v>146</v>
      </c>
      <c r="C390" s="85"/>
      <c r="D390" s="85"/>
      <c r="E390" s="85"/>
      <c r="F390" s="85"/>
      <c r="G390" s="85"/>
      <c r="H390" s="85"/>
      <c r="I390" s="85"/>
    </row>
    <row r="391" spans="2:10">
      <c r="B391" s="105" t="s">
        <v>0</v>
      </c>
      <c r="C391" s="106"/>
      <c r="D391" s="105" t="s">
        <v>22</v>
      </c>
      <c r="E391" s="106"/>
      <c r="F391" s="105" t="s">
        <v>128</v>
      </c>
      <c r="G391" s="106"/>
      <c r="H391" s="105" t="s">
        <v>129</v>
      </c>
      <c r="I391" s="106"/>
    </row>
    <row r="392" spans="2:10">
      <c r="B392" s="95" t="s">
        <v>113</v>
      </c>
      <c r="C392" s="96"/>
      <c r="D392" s="97">
        <v>2</v>
      </c>
      <c r="E392" s="98"/>
      <c r="F392" s="101">
        <f>PRODUCT(H11*145)</f>
        <v>10150</v>
      </c>
      <c r="G392" s="102"/>
      <c r="H392" s="101">
        <f t="shared" ref="H392" si="10">D392*F392</f>
        <v>20300</v>
      </c>
      <c r="I392" s="102"/>
    </row>
    <row r="393" spans="2:10">
      <c r="B393" s="95" t="s">
        <v>122</v>
      </c>
      <c r="C393" s="96"/>
      <c r="D393" s="99">
        <v>2</v>
      </c>
      <c r="E393" s="100"/>
      <c r="F393" s="101">
        <f>PRODUCT(H11*135)</f>
        <v>9450</v>
      </c>
      <c r="G393" s="102"/>
      <c r="H393" s="101">
        <f t="shared" ref="H393" si="11">D393*F393</f>
        <v>18900</v>
      </c>
      <c r="I393" s="102"/>
    </row>
    <row r="394" spans="2:10">
      <c r="B394" s="95" t="s">
        <v>51</v>
      </c>
      <c r="C394" s="96"/>
      <c r="D394" s="97">
        <v>2</v>
      </c>
      <c r="E394" s="98"/>
      <c r="F394" s="101">
        <f>PRODUCT(H11*138)</f>
        <v>9660</v>
      </c>
      <c r="G394" s="102"/>
      <c r="H394" s="101">
        <f t="shared" ref="H394" si="12">D394*F394</f>
        <v>19320</v>
      </c>
      <c r="I394" s="102"/>
    </row>
    <row r="395" spans="2:10">
      <c r="B395" s="95" t="s">
        <v>57</v>
      </c>
      <c r="C395" s="96"/>
      <c r="D395" s="99">
        <v>2</v>
      </c>
      <c r="E395" s="100"/>
      <c r="F395" s="101">
        <f>PRODUCT(H11*107)</f>
        <v>7490</v>
      </c>
      <c r="G395" s="102"/>
      <c r="H395" s="103">
        <f t="shared" ref="H395:H398" si="13">D395*F395</f>
        <v>14980</v>
      </c>
      <c r="I395" s="104"/>
      <c r="J395" s="46"/>
    </row>
    <row r="396" spans="2:10">
      <c r="B396" s="95" t="s">
        <v>40</v>
      </c>
      <c r="C396" s="96"/>
      <c r="D396" s="97">
        <v>4</v>
      </c>
      <c r="E396" s="98"/>
      <c r="F396" s="101">
        <f>PRODUCT(H11*105)</f>
        <v>7350</v>
      </c>
      <c r="G396" s="102"/>
      <c r="H396" s="101">
        <f t="shared" si="13"/>
        <v>29400</v>
      </c>
      <c r="I396" s="102"/>
    </row>
    <row r="397" spans="2:10">
      <c r="B397" s="95" t="s">
        <v>52</v>
      </c>
      <c r="C397" s="96"/>
      <c r="D397" s="99">
        <v>2</v>
      </c>
      <c r="E397" s="100"/>
      <c r="F397" s="101">
        <f>PRODUCT(H11*115)</f>
        <v>8050</v>
      </c>
      <c r="G397" s="102"/>
      <c r="H397" s="103">
        <f t="shared" si="13"/>
        <v>16100</v>
      </c>
      <c r="I397" s="104"/>
    </row>
    <row r="398" spans="2:10">
      <c r="B398" s="95" t="s">
        <v>55</v>
      </c>
      <c r="C398" s="96"/>
      <c r="D398" s="97">
        <v>2</v>
      </c>
      <c r="E398" s="98"/>
      <c r="F398" s="101">
        <f>PRODUCT(H11*142)</f>
        <v>9940</v>
      </c>
      <c r="G398" s="102"/>
      <c r="H398" s="101">
        <f t="shared" si="13"/>
        <v>19880</v>
      </c>
      <c r="I398" s="102"/>
    </row>
    <row r="399" spans="2:10">
      <c r="B399" s="95" t="s">
        <v>90</v>
      </c>
      <c r="C399" s="96"/>
      <c r="D399" s="99">
        <v>2</v>
      </c>
      <c r="E399" s="100"/>
      <c r="F399" s="101">
        <f>PRODUCT(H11*141)</f>
        <v>9870</v>
      </c>
      <c r="G399" s="102"/>
      <c r="H399" s="103">
        <f>D399*F399</f>
        <v>19740</v>
      </c>
      <c r="I399" s="104"/>
    </row>
    <row r="400" spans="2:10">
      <c r="B400" s="95" t="s">
        <v>54</v>
      </c>
      <c r="C400" s="96"/>
      <c r="D400" s="97">
        <v>4</v>
      </c>
      <c r="E400" s="98"/>
      <c r="F400" s="101">
        <f>PRODUCT(H11*104)</f>
        <v>7280</v>
      </c>
      <c r="G400" s="102"/>
      <c r="H400" s="101">
        <f t="shared" ref="H400" si="14">D400*F400</f>
        <v>29120</v>
      </c>
      <c r="I400" s="102"/>
    </row>
    <row r="401" spans="2:9">
      <c r="B401" s="95"/>
      <c r="C401" s="96"/>
      <c r="D401" s="99"/>
      <c r="E401" s="100"/>
      <c r="F401" s="99"/>
      <c r="G401" s="100"/>
      <c r="H401" s="99"/>
      <c r="I401" s="100"/>
    </row>
    <row r="402" spans="2:9" ht="16.5" thickBot="1">
      <c r="B402" s="107" t="s">
        <v>139</v>
      </c>
      <c r="C402" s="108"/>
      <c r="D402" s="105">
        <f>SUM(D392:D401)</f>
        <v>22</v>
      </c>
      <c r="E402" s="106"/>
      <c r="F402" s="105"/>
      <c r="G402" s="106"/>
      <c r="H402" s="105"/>
      <c r="I402" s="106"/>
    </row>
    <row r="403" spans="2:9" ht="17.25" thickTop="1" thickBot="1">
      <c r="C403" s="21"/>
      <c r="D403" s="21"/>
      <c r="E403" s="46" t="s">
        <v>7</v>
      </c>
      <c r="F403" s="91" t="s">
        <v>32</v>
      </c>
      <c r="G403" s="92"/>
      <c r="H403" s="93">
        <f>SUM(H392:I401)</f>
        <v>187740</v>
      </c>
      <c r="I403" s="94"/>
    </row>
    <row r="404" spans="2:9" ht="16.5" thickTop="1">
      <c r="B404" t="s">
        <v>140</v>
      </c>
      <c r="C404" s="21"/>
      <c r="D404" s="21"/>
      <c r="E404" s="46"/>
    </row>
    <row r="405" spans="2:9">
      <c r="B405" s="156" t="s">
        <v>23</v>
      </c>
      <c r="C405" s="156"/>
      <c r="D405" s="156"/>
      <c r="E405" s="156"/>
      <c r="F405" s="156"/>
      <c r="G405" s="156"/>
      <c r="H405" s="156"/>
      <c r="I405" s="156"/>
    </row>
    <row r="406" spans="2:9">
      <c r="B406" s="9"/>
      <c r="C406" s="9"/>
      <c r="D406" s="9"/>
      <c r="E406" s="9"/>
      <c r="F406" s="9"/>
      <c r="G406" s="9"/>
      <c r="H406" s="9"/>
      <c r="I406" s="9"/>
    </row>
    <row r="407" spans="2:9">
      <c r="B407" s="9"/>
      <c r="C407" s="9"/>
      <c r="D407" s="9"/>
      <c r="E407" s="9"/>
      <c r="F407" s="9"/>
      <c r="G407" s="9"/>
      <c r="H407" s="9"/>
      <c r="I407" s="9"/>
    </row>
    <row r="408" spans="2:9">
      <c r="B408" s="9"/>
      <c r="C408" s="9"/>
      <c r="D408" s="9"/>
      <c r="E408" s="9"/>
      <c r="F408" s="9"/>
      <c r="G408" s="9"/>
      <c r="H408" s="9"/>
      <c r="I408" s="9"/>
    </row>
    <row r="409" spans="2:9">
      <c r="B409" s="9"/>
      <c r="C409" s="9"/>
      <c r="D409" s="9"/>
      <c r="E409" s="9"/>
      <c r="F409" s="9"/>
      <c r="G409" s="9"/>
      <c r="H409" s="9"/>
      <c r="I409" s="9"/>
    </row>
    <row r="410" spans="2:9">
      <c r="B410" s="9"/>
      <c r="C410" s="9"/>
      <c r="D410" s="9"/>
      <c r="E410" s="9"/>
      <c r="F410" s="9"/>
      <c r="G410" s="9"/>
      <c r="H410" s="9"/>
      <c r="I410" s="9"/>
    </row>
    <row r="411" spans="2:9">
      <c r="B411" s="9"/>
      <c r="C411" s="9"/>
      <c r="D411" s="9"/>
      <c r="E411" s="9"/>
      <c r="F411" s="9"/>
      <c r="G411" s="9"/>
      <c r="H411" s="9"/>
      <c r="I411" s="9"/>
    </row>
    <row r="412" spans="2:9">
      <c r="B412" s="9"/>
      <c r="C412" s="9"/>
      <c r="D412" s="9"/>
      <c r="E412" s="9"/>
      <c r="F412" s="9"/>
      <c r="G412" s="9"/>
      <c r="H412" s="9"/>
      <c r="I412" s="9"/>
    </row>
    <row r="413" spans="2:9">
      <c r="B413" s="9"/>
      <c r="C413" s="9"/>
      <c r="D413" s="9"/>
      <c r="E413" s="9"/>
      <c r="F413" s="9"/>
      <c r="G413" s="9"/>
      <c r="H413" s="9"/>
      <c r="I413" s="9"/>
    </row>
    <row r="414" spans="2:9">
      <c r="B414" s="9"/>
      <c r="C414" s="9"/>
      <c r="D414" s="9"/>
      <c r="E414" s="9"/>
      <c r="F414" s="9"/>
      <c r="G414" s="9"/>
      <c r="H414" s="9"/>
      <c r="I414" s="9"/>
    </row>
    <row r="416" spans="2:9">
      <c r="B416" s="156" t="s">
        <v>35</v>
      </c>
      <c r="C416" s="156"/>
      <c r="D416" s="156"/>
      <c r="E416" s="156"/>
      <c r="F416" s="156"/>
      <c r="G416" s="156"/>
      <c r="H416" s="156"/>
      <c r="I416" s="156"/>
    </row>
    <row r="417" spans="2:10">
      <c r="B417" s="9"/>
      <c r="C417" s="9"/>
      <c r="D417" s="9"/>
      <c r="E417" s="9"/>
      <c r="F417" s="9"/>
      <c r="G417" s="9"/>
      <c r="H417" s="9"/>
      <c r="I417" s="9"/>
    </row>
    <row r="418" spans="2:10">
      <c r="B418" s="9"/>
      <c r="C418" s="9"/>
      <c r="D418" s="9"/>
      <c r="E418" s="9"/>
      <c r="F418" s="9"/>
      <c r="G418" s="9"/>
      <c r="H418" s="9"/>
      <c r="I418" s="9"/>
    </row>
    <row r="419" spans="2:10">
      <c r="B419" s="9"/>
      <c r="C419" s="9"/>
      <c r="D419" s="9"/>
      <c r="E419" s="9"/>
      <c r="F419" s="9"/>
      <c r="G419" s="9"/>
      <c r="H419" s="9"/>
      <c r="I419" s="9"/>
    </row>
    <row r="420" spans="2:10">
      <c r="B420" s="9"/>
      <c r="C420" s="9"/>
      <c r="D420" s="9"/>
      <c r="E420" s="9"/>
      <c r="F420" s="9"/>
      <c r="G420" s="9"/>
      <c r="H420" s="9"/>
      <c r="I420" s="9"/>
    </row>
    <row r="421" spans="2:10">
      <c r="B421" s="9"/>
      <c r="C421" s="9"/>
      <c r="D421" s="9"/>
      <c r="E421" s="9"/>
      <c r="F421" s="9"/>
      <c r="G421" s="9"/>
      <c r="H421" s="9"/>
      <c r="I421" s="9"/>
      <c r="J421" s="72"/>
    </row>
    <row r="422" spans="2:10">
      <c r="B422" s="9"/>
      <c r="C422" s="9"/>
      <c r="D422" s="9"/>
      <c r="E422" s="9"/>
      <c r="F422" s="9"/>
      <c r="G422" s="9"/>
      <c r="H422" s="9"/>
      <c r="I422" s="9"/>
    </row>
    <row r="423" spans="2:10">
      <c r="B423" s="9"/>
      <c r="C423" s="9"/>
      <c r="D423" s="9"/>
      <c r="E423" s="9"/>
      <c r="F423" s="9"/>
      <c r="G423" s="9"/>
      <c r="H423" s="9"/>
      <c r="I423" s="9"/>
    </row>
    <row r="424" spans="2:10">
      <c r="B424" s="9"/>
      <c r="C424" s="9"/>
      <c r="D424" s="9"/>
      <c r="E424" s="9"/>
      <c r="F424" s="9"/>
      <c r="G424" s="9"/>
      <c r="H424" s="9"/>
      <c r="I424" s="9"/>
    </row>
    <row r="425" spans="2:10">
      <c r="B425" s="9"/>
      <c r="C425" s="9"/>
      <c r="D425" s="9"/>
      <c r="E425" s="9"/>
      <c r="F425" s="9"/>
      <c r="G425" s="9"/>
      <c r="H425" s="9"/>
      <c r="I425" s="9"/>
    </row>
    <row r="426" spans="2:10">
      <c r="B426" s="9"/>
      <c r="C426" s="9"/>
      <c r="D426" s="9"/>
      <c r="E426" s="9"/>
      <c r="F426" s="9"/>
      <c r="G426" s="9"/>
      <c r="H426" s="9"/>
      <c r="I426" s="9"/>
    </row>
    <row r="427" spans="2:10">
      <c r="B427" s="9"/>
      <c r="C427" s="9"/>
      <c r="D427" s="9"/>
      <c r="E427" s="9"/>
      <c r="F427" s="9"/>
      <c r="G427" s="9"/>
      <c r="H427" s="9"/>
      <c r="I427" s="9"/>
    </row>
    <row r="428" spans="2:10">
      <c r="B428" s="9"/>
      <c r="C428" s="9"/>
      <c r="D428" s="9"/>
      <c r="E428" s="9"/>
      <c r="F428" s="9"/>
      <c r="G428" s="9"/>
      <c r="H428" s="9"/>
      <c r="I428" s="9"/>
    </row>
    <row r="429" spans="2:10">
      <c r="B429" s="87"/>
      <c r="C429" s="87"/>
      <c r="D429" s="87"/>
      <c r="E429" s="87"/>
      <c r="F429" s="87"/>
      <c r="G429" s="87"/>
      <c r="H429" s="87"/>
      <c r="I429" s="87"/>
    </row>
    <row r="430" spans="2:10">
      <c r="B430" s="9"/>
      <c r="C430" s="9"/>
      <c r="D430" s="9"/>
      <c r="E430" s="9"/>
      <c r="F430" s="9"/>
      <c r="G430" s="9"/>
      <c r="H430" s="9"/>
      <c r="I430" s="9"/>
    </row>
    <row r="431" spans="2:10">
      <c r="B431" s="9"/>
      <c r="C431" s="9"/>
      <c r="D431" s="9"/>
      <c r="E431" s="9"/>
      <c r="F431" s="9"/>
      <c r="G431" s="9"/>
      <c r="H431" s="9"/>
      <c r="I431" s="9"/>
    </row>
    <row r="432" spans="2:10" ht="9" customHeight="1">
      <c r="B432" s="9"/>
      <c r="C432" s="9"/>
      <c r="D432" s="9"/>
      <c r="E432" s="9"/>
      <c r="F432" s="9"/>
      <c r="G432" s="9"/>
      <c r="H432" s="9"/>
      <c r="I432" s="9"/>
    </row>
    <row r="433" spans="2:9">
      <c r="B433" s="88" t="s">
        <v>13</v>
      </c>
      <c r="C433" s="88"/>
      <c r="D433" s="9" t="s">
        <v>128</v>
      </c>
      <c r="E433" s="9"/>
      <c r="F433" s="9"/>
      <c r="G433" s="9"/>
      <c r="H433" s="9"/>
      <c r="I433" s="9"/>
    </row>
    <row r="434" spans="2:9">
      <c r="B434" s="89" t="s">
        <v>76</v>
      </c>
      <c r="C434" s="89"/>
      <c r="D434" s="90">
        <f>F293</f>
        <v>9870</v>
      </c>
      <c r="E434" s="9"/>
      <c r="F434" s="9"/>
      <c r="G434" s="9"/>
      <c r="H434" s="9"/>
      <c r="I434" s="9"/>
    </row>
    <row r="435" spans="2:9">
      <c r="B435" s="89"/>
      <c r="C435" s="89"/>
      <c r="D435" s="90"/>
      <c r="E435" s="9"/>
      <c r="F435" s="9"/>
      <c r="G435" s="9"/>
      <c r="H435" s="9"/>
      <c r="I435" s="9"/>
    </row>
    <row r="436" spans="2:9">
      <c r="B436" s="88" t="s">
        <v>95</v>
      </c>
      <c r="C436" s="88"/>
      <c r="D436" s="9"/>
      <c r="E436" s="9"/>
      <c r="F436" s="9"/>
      <c r="G436" s="9"/>
      <c r="H436" s="9"/>
      <c r="I436" s="9"/>
    </row>
    <row r="437" spans="2:9">
      <c r="B437" s="9"/>
      <c r="C437" s="9"/>
      <c r="D437" s="9"/>
      <c r="E437" s="9"/>
      <c r="F437" s="9"/>
      <c r="G437" s="9"/>
      <c r="H437" s="9"/>
      <c r="I437" s="9"/>
    </row>
    <row r="438" spans="2:9">
      <c r="B438" s="89" t="s">
        <v>89</v>
      </c>
      <c r="C438" s="89"/>
      <c r="D438" s="90">
        <f>F294</f>
        <v>7350</v>
      </c>
      <c r="E438" s="9"/>
      <c r="F438" s="9"/>
      <c r="G438" s="9"/>
      <c r="H438" s="9"/>
      <c r="I438" s="9"/>
    </row>
    <row r="439" spans="2:9">
      <c r="B439" s="89"/>
      <c r="C439" s="89"/>
      <c r="D439" s="90"/>
      <c r="E439" s="9"/>
      <c r="F439" s="9"/>
      <c r="G439" s="9"/>
      <c r="H439" s="9"/>
      <c r="I439" s="9"/>
    </row>
    <row r="440" spans="2:9">
      <c r="B440" s="88" t="s">
        <v>96</v>
      </c>
      <c r="C440" s="88"/>
      <c r="D440" s="9"/>
      <c r="E440" s="9"/>
      <c r="F440" s="9"/>
      <c r="G440" s="9"/>
      <c r="H440" s="9"/>
      <c r="I440" s="9"/>
    </row>
    <row r="441" spans="2:9">
      <c r="B441" s="9"/>
      <c r="C441" s="9"/>
      <c r="D441" s="9"/>
      <c r="E441" s="9"/>
      <c r="F441" s="9"/>
      <c r="G441" s="9"/>
      <c r="H441" s="9"/>
      <c r="I441" s="9"/>
    </row>
    <row r="442" spans="2:9">
      <c r="B442" s="9"/>
      <c r="C442" s="9"/>
      <c r="D442" s="9"/>
      <c r="E442" s="9"/>
      <c r="F442" s="9"/>
      <c r="G442" s="9"/>
      <c r="H442" s="9"/>
      <c r="I442" s="9"/>
    </row>
    <row r="443" spans="2:9">
      <c r="B443" s="9"/>
      <c r="C443" s="9"/>
      <c r="D443" s="9"/>
      <c r="E443" s="9"/>
      <c r="F443" s="9"/>
      <c r="G443" s="9"/>
      <c r="H443" s="9"/>
      <c r="I443" s="9"/>
    </row>
    <row r="444" spans="2:9">
      <c r="B444" s="9"/>
      <c r="C444" s="9"/>
      <c r="D444" s="9"/>
      <c r="E444" s="9"/>
      <c r="F444" s="9"/>
      <c r="G444" s="9"/>
      <c r="H444" s="9"/>
      <c r="I444" s="9"/>
    </row>
    <row r="445" spans="2:9">
      <c r="B445" s="49" t="s">
        <v>15</v>
      </c>
      <c r="C445" s="9"/>
      <c r="D445" s="9"/>
      <c r="E445" s="9"/>
      <c r="F445" s="9"/>
      <c r="G445" s="9"/>
      <c r="H445" s="9"/>
      <c r="I445" s="9"/>
    </row>
    <row r="446" spans="2:9" ht="14.25" customHeight="1">
      <c r="B446" s="49" t="s">
        <v>37</v>
      </c>
      <c r="C446" s="9"/>
      <c r="D446" s="9"/>
      <c r="E446" s="9"/>
      <c r="F446" s="9"/>
      <c r="G446" s="9"/>
      <c r="H446" s="9"/>
      <c r="I446" s="9"/>
    </row>
    <row r="447" spans="2:9">
      <c r="B447" s="49"/>
      <c r="C447" s="9"/>
      <c r="D447" s="9"/>
      <c r="E447" s="9"/>
      <c r="F447" s="9"/>
      <c r="G447" s="9"/>
      <c r="H447" s="9"/>
      <c r="I447" s="9"/>
    </row>
    <row r="448" spans="2:9">
      <c r="B448" s="21"/>
      <c r="C448" s="21"/>
      <c r="D448" s="46"/>
    </row>
    <row r="449" spans="2:9">
      <c r="B449" s="9"/>
      <c r="C449" s="9"/>
      <c r="D449" s="9"/>
      <c r="E449" s="9"/>
      <c r="F449" s="9"/>
      <c r="G449" s="9"/>
      <c r="H449" s="9"/>
      <c r="I449" s="9"/>
    </row>
    <row r="450" spans="2:9">
      <c r="B450" s="9"/>
      <c r="C450" s="9"/>
      <c r="D450" s="9"/>
      <c r="E450" s="9"/>
      <c r="F450" s="9"/>
      <c r="G450" s="9"/>
      <c r="H450" s="9"/>
      <c r="I450" s="9"/>
    </row>
    <row r="451" spans="2:9" ht="15.75" customHeight="1">
      <c r="B451" s="88" t="s">
        <v>13</v>
      </c>
      <c r="C451" s="88"/>
      <c r="D451" s="9" t="s">
        <v>128</v>
      </c>
      <c r="E451" s="9"/>
      <c r="F451" s="9"/>
      <c r="G451" s="9"/>
      <c r="H451" s="9"/>
      <c r="I451" s="9"/>
    </row>
    <row r="452" spans="2:9">
      <c r="B452" s="89" t="s">
        <v>78</v>
      </c>
      <c r="C452" s="89"/>
      <c r="D452" s="90">
        <f>F312</f>
        <v>13650</v>
      </c>
      <c r="E452" s="9"/>
      <c r="F452" s="9"/>
      <c r="G452" s="9"/>
      <c r="H452" s="9"/>
      <c r="I452" s="9"/>
    </row>
    <row r="453" spans="2:9">
      <c r="B453" s="89"/>
      <c r="C453" s="89"/>
      <c r="D453" s="90"/>
      <c r="E453" s="9"/>
      <c r="F453" s="9"/>
      <c r="G453" s="9"/>
      <c r="H453" s="9"/>
      <c r="I453" s="9"/>
    </row>
    <row r="454" spans="2:9" ht="19.5">
      <c r="B454" s="68" t="s">
        <v>77</v>
      </c>
      <c r="C454" s="48"/>
      <c r="D454" s="9"/>
      <c r="E454" s="9"/>
      <c r="F454" s="9"/>
      <c r="G454" s="9"/>
      <c r="H454" s="9"/>
      <c r="I454" s="9"/>
    </row>
    <row r="455" spans="2:9" ht="15.75" customHeight="1">
      <c r="B455" s="88" t="s">
        <v>82</v>
      </c>
      <c r="C455" s="88"/>
      <c r="D455" s="9"/>
      <c r="E455" s="9"/>
      <c r="F455" s="9"/>
      <c r="G455" s="9"/>
      <c r="H455" s="9"/>
      <c r="I455" s="9"/>
    </row>
    <row r="456" spans="2:9" ht="15.75" customHeight="1">
      <c r="B456" s="89"/>
      <c r="C456" s="89"/>
      <c r="D456" s="125"/>
      <c r="E456" s="9"/>
      <c r="F456" s="9"/>
      <c r="G456" s="9"/>
      <c r="H456" s="9"/>
      <c r="I456" s="9"/>
    </row>
    <row r="457" spans="2:9">
      <c r="B457" s="89"/>
      <c r="C457" s="89"/>
      <c r="D457" s="125"/>
      <c r="E457" s="9"/>
      <c r="F457" s="9"/>
      <c r="G457" s="9"/>
      <c r="H457" s="9"/>
      <c r="I457" s="9"/>
    </row>
    <row r="458" spans="2:9">
      <c r="B458" s="88"/>
      <c r="C458" s="88"/>
      <c r="D458" s="9"/>
      <c r="E458" s="9"/>
      <c r="F458" s="9"/>
      <c r="G458" s="9"/>
      <c r="H458" s="9"/>
      <c r="I458" s="9"/>
    </row>
    <row r="459" spans="2:9">
      <c r="B459" s="9"/>
      <c r="C459" s="9"/>
      <c r="D459" s="9"/>
      <c r="E459" s="9"/>
      <c r="F459" s="9"/>
      <c r="G459" s="9"/>
      <c r="H459" s="9"/>
      <c r="I459" s="9"/>
    </row>
    <row r="460" spans="2:9">
      <c r="B460" s="9"/>
      <c r="C460" s="9"/>
      <c r="D460" s="9"/>
      <c r="E460" s="9"/>
      <c r="F460" s="9"/>
      <c r="G460" s="9"/>
      <c r="H460" s="9"/>
      <c r="I460" s="9"/>
    </row>
    <row r="461" spans="2:9">
      <c r="B461" s="9"/>
      <c r="C461" s="9"/>
      <c r="D461" s="9"/>
      <c r="E461" s="9"/>
      <c r="F461" s="9"/>
      <c r="G461" s="9"/>
      <c r="H461" s="9"/>
      <c r="I461" s="9"/>
    </row>
    <row r="462" spans="2:9">
      <c r="B462" s="9"/>
      <c r="C462" s="9"/>
      <c r="D462" s="9"/>
      <c r="E462" s="9"/>
      <c r="F462" s="9"/>
      <c r="G462" s="9"/>
      <c r="H462" s="9"/>
      <c r="I462" s="9"/>
    </row>
    <row r="463" spans="2:9">
      <c r="B463" s="49"/>
      <c r="C463" s="9"/>
      <c r="D463" s="9"/>
      <c r="E463" s="9"/>
      <c r="F463" s="9"/>
      <c r="G463" s="9"/>
      <c r="H463" s="9"/>
      <c r="I463" s="9"/>
    </row>
    <row r="464" spans="2:9">
      <c r="B464" s="49"/>
      <c r="C464" s="9"/>
      <c r="D464" s="9"/>
      <c r="E464" s="9"/>
      <c r="F464" s="9"/>
      <c r="G464" s="9"/>
      <c r="H464" s="9"/>
      <c r="I464" s="9"/>
    </row>
    <row r="465" spans="2:1020 1026:2044 2050:3068 3074:4092 4098:5116 5122:6140 6146:7164 7170:8188 8194:9212 9218:10236 10242:11260 11266:12284 12290:13308 13314:14332 14338:15356 15362:16380" ht="14.25" customHeight="1">
      <c r="B465" s="49" t="s">
        <v>15</v>
      </c>
      <c r="C465" s="9"/>
      <c r="D465" s="9"/>
      <c r="E465" s="9"/>
      <c r="F465" s="9"/>
      <c r="G465" s="9"/>
      <c r="H465" s="9"/>
      <c r="I465" s="9"/>
    </row>
    <row r="466" spans="2:1020 1026:2044 2050:3068 3074:4092 4098:5116 5122:6140 6146:7164 7170:8188 8194:9212 9218:10236 10242:11260 11266:12284 12290:13308 13314:14332 14338:15356 15362:16380">
      <c r="B466" s="49" t="s">
        <v>37</v>
      </c>
      <c r="C466" s="9"/>
      <c r="D466" s="9"/>
      <c r="E466" s="9"/>
      <c r="F466" s="9"/>
      <c r="G466" s="9"/>
      <c r="H466" s="9"/>
      <c r="I466" s="9"/>
      <c r="K466" s="21"/>
      <c r="L466" s="46"/>
      <c r="R466" s="21"/>
      <c r="S466" s="21"/>
      <c r="T466" s="46"/>
      <c r="Z466" s="21"/>
      <c r="AA466" s="21"/>
      <c r="AB466" s="46"/>
      <c r="AH466" s="21"/>
      <c r="AI466" s="21"/>
      <c r="AJ466" s="46"/>
      <c r="AP466" s="21"/>
      <c r="AQ466" s="21"/>
      <c r="AR466" s="46"/>
      <c r="AX466" s="21"/>
      <c r="AY466" s="21"/>
      <c r="AZ466" s="46"/>
      <c r="BF466" s="21"/>
      <c r="BG466" s="21"/>
      <c r="BH466" s="46"/>
      <c r="BN466" s="21"/>
      <c r="BO466" s="21"/>
      <c r="BP466" s="46"/>
      <c r="BV466" s="21"/>
      <c r="BW466" s="21"/>
      <c r="BX466" s="46"/>
      <c r="CD466" s="21"/>
      <c r="CE466" s="21"/>
      <c r="CF466" s="46"/>
      <c r="CL466" s="21"/>
      <c r="CM466" s="21"/>
      <c r="CN466" s="46"/>
      <c r="CT466" s="21"/>
      <c r="CU466" s="21"/>
      <c r="CV466" s="46"/>
      <c r="DB466" s="21"/>
      <c r="DC466" s="21"/>
      <c r="DD466" s="46"/>
      <c r="DJ466" s="21"/>
      <c r="DK466" s="21"/>
      <c r="DL466" s="46"/>
      <c r="DR466" s="21"/>
      <c r="DS466" s="21"/>
      <c r="DT466" s="46"/>
      <c r="DZ466" s="21"/>
      <c r="EA466" s="21"/>
      <c r="EB466" s="46"/>
      <c r="EH466" s="21"/>
      <c r="EI466" s="21"/>
      <c r="EJ466" s="46"/>
      <c r="EP466" s="21"/>
      <c r="EQ466" s="21"/>
      <c r="ER466" s="46"/>
      <c r="EX466" s="21"/>
      <c r="EY466" s="21"/>
      <c r="EZ466" s="46"/>
      <c r="FF466" s="21"/>
      <c r="FG466" s="21"/>
      <c r="FH466" s="46"/>
      <c r="FN466" s="21"/>
      <c r="FO466" s="21"/>
      <c r="FP466" s="46"/>
      <c r="FV466" s="21"/>
      <c r="FW466" s="21"/>
      <c r="FX466" s="46"/>
      <c r="GD466" s="21"/>
      <c r="GE466" s="21"/>
      <c r="GF466" s="46"/>
      <c r="GL466" s="21"/>
      <c r="GM466" s="21"/>
      <c r="GN466" s="46"/>
      <c r="GT466" s="21"/>
      <c r="GU466" s="21"/>
      <c r="GV466" s="46"/>
      <c r="HB466" s="21"/>
      <c r="HC466" s="21"/>
      <c r="HD466" s="46"/>
      <c r="HJ466" s="21"/>
      <c r="HK466" s="21"/>
      <c r="HL466" s="46"/>
      <c r="HR466" s="21"/>
      <c r="HS466" s="21"/>
      <c r="HT466" s="46"/>
      <c r="HZ466" s="21"/>
      <c r="IA466" s="21"/>
      <c r="IB466" s="46"/>
      <c r="IH466" s="21"/>
      <c r="II466" s="21"/>
      <c r="IJ466" s="46"/>
      <c r="IP466" s="21"/>
      <c r="IQ466" s="21"/>
      <c r="IR466" s="46"/>
      <c r="IX466" s="21"/>
      <c r="IY466" s="21"/>
      <c r="IZ466" s="46"/>
      <c r="JF466" s="21"/>
      <c r="JG466" s="21"/>
      <c r="JH466" s="46"/>
      <c r="JN466" s="21"/>
      <c r="JO466" s="21"/>
      <c r="JP466" s="46"/>
      <c r="JV466" s="21"/>
      <c r="JW466" s="21"/>
      <c r="JX466" s="46"/>
      <c r="KD466" s="21"/>
      <c r="KE466" s="21"/>
      <c r="KF466" s="46"/>
      <c r="KL466" s="21"/>
      <c r="KM466" s="21"/>
      <c r="KN466" s="46"/>
      <c r="KT466" s="21"/>
      <c r="KU466" s="21"/>
      <c r="KV466" s="46"/>
      <c r="LB466" s="21"/>
      <c r="LC466" s="21"/>
      <c r="LD466" s="46"/>
      <c r="LJ466" s="21"/>
      <c r="LK466" s="21"/>
      <c r="LL466" s="46"/>
      <c r="LR466" s="21"/>
      <c r="LS466" s="21"/>
      <c r="LT466" s="46"/>
      <c r="LZ466" s="21"/>
      <c r="MA466" s="21"/>
      <c r="MB466" s="46"/>
      <c r="MH466" s="21"/>
      <c r="MI466" s="21"/>
      <c r="MJ466" s="46"/>
      <c r="MP466" s="21"/>
      <c r="MQ466" s="21"/>
      <c r="MR466" s="46"/>
      <c r="MX466" s="21"/>
      <c r="MY466" s="21"/>
      <c r="MZ466" s="46"/>
      <c r="NF466" s="21"/>
      <c r="NG466" s="21"/>
      <c r="NH466" s="46"/>
      <c r="NN466" s="21"/>
      <c r="NO466" s="21"/>
      <c r="NP466" s="46"/>
      <c r="NV466" s="21"/>
      <c r="NW466" s="21"/>
      <c r="NX466" s="46"/>
      <c r="OD466" s="21"/>
      <c r="OE466" s="21"/>
      <c r="OF466" s="46"/>
      <c r="OL466" s="21"/>
      <c r="OM466" s="21"/>
      <c r="ON466" s="46"/>
      <c r="OT466" s="21"/>
      <c r="OU466" s="21"/>
      <c r="OV466" s="46"/>
      <c r="PB466" s="21"/>
      <c r="PC466" s="21"/>
      <c r="PD466" s="46"/>
      <c r="PJ466" s="21"/>
      <c r="PK466" s="21"/>
      <c r="PL466" s="46"/>
      <c r="PR466" s="21"/>
      <c r="PS466" s="21"/>
      <c r="PT466" s="46"/>
      <c r="PZ466" s="21"/>
      <c r="QA466" s="21"/>
      <c r="QB466" s="46"/>
      <c r="QH466" s="21"/>
      <c r="QI466" s="21"/>
      <c r="QJ466" s="46"/>
      <c r="QP466" s="21"/>
      <c r="QQ466" s="21"/>
      <c r="QR466" s="46"/>
      <c r="QX466" s="21"/>
      <c r="QY466" s="21"/>
      <c r="QZ466" s="46"/>
      <c r="RF466" s="21"/>
      <c r="RG466" s="21"/>
      <c r="RH466" s="46"/>
      <c r="RN466" s="21"/>
      <c r="RO466" s="21"/>
      <c r="RP466" s="46"/>
      <c r="RV466" s="21"/>
      <c r="RW466" s="21"/>
      <c r="RX466" s="46"/>
      <c r="SD466" s="21"/>
      <c r="SE466" s="21"/>
      <c r="SF466" s="46"/>
      <c r="SL466" s="21"/>
      <c r="SM466" s="21"/>
      <c r="SN466" s="46"/>
      <c r="ST466" s="21"/>
      <c r="SU466" s="21"/>
      <c r="SV466" s="46"/>
      <c r="TB466" s="21"/>
      <c r="TC466" s="21"/>
      <c r="TD466" s="46"/>
      <c r="TJ466" s="21"/>
      <c r="TK466" s="21"/>
      <c r="TL466" s="46"/>
      <c r="TR466" s="21"/>
      <c r="TS466" s="21"/>
      <c r="TT466" s="46"/>
      <c r="TZ466" s="21"/>
      <c r="UA466" s="21"/>
      <c r="UB466" s="46"/>
      <c r="UH466" s="21"/>
      <c r="UI466" s="21"/>
      <c r="UJ466" s="46"/>
      <c r="UP466" s="21"/>
      <c r="UQ466" s="21"/>
      <c r="UR466" s="46"/>
      <c r="UX466" s="21"/>
      <c r="UY466" s="21"/>
      <c r="UZ466" s="46"/>
      <c r="VF466" s="21"/>
      <c r="VG466" s="21"/>
      <c r="VH466" s="46"/>
      <c r="VN466" s="21"/>
      <c r="VO466" s="21"/>
      <c r="VP466" s="46"/>
      <c r="VV466" s="21"/>
      <c r="VW466" s="21"/>
      <c r="VX466" s="46"/>
      <c r="WD466" s="21"/>
      <c r="WE466" s="21"/>
      <c r="WF466" s="46"/>
      <c r="WL466" s="21"/>
      <c r="WM466" s="21"/>
      <c r="WN466" s="46"/>
      <c r="WT466" s="21"/>
      <c r="WU466" s="21"/>
      <c r="WV466" s="46"/>
      <c r="XB466" s="21"/>
      <c r="XC466" s="21"/>
      <c r="XD466" s="46"/>
      <c r="XJ466" s="21"/>
      <c r="XK466" s="21"/>
      <c r="XL466" s="46"/>
      <c r="XR466" s="21"/>
      <c r="XS466" s="21"/>
      <c r="XT466" s="46"/>
      <c r="XZ466" s="21"/>
      <c r="YA466" s="21"/>
      <c r="YB466" s="46"/>
      <c r="YH466" s="21"/>
      <c r="YI466" s="21"/>
      <c r="YJ466" s="46"/>
      <c r="YP466" s="21"/>
      <c r="YQ466" s="21"/>
      <c r="YR466" s="46"/>
      <c r="YX466" s="21"/>
      <c r="YY466" s="21"/>
      <c r="YZ466" s="46"/>
      <c r="ZF466" s="21"/>
      <c r="ZG466" s="21"/>
      <c r="ZH466" s="46"/>
      <c r="ZN466" s="21"/>
      <c r="ZO466" s="21"/>
      <c r="ZP466" s="46"/>
      <c r="ZV466" s="21"/>
      <c r="ZW466" s="21"/>
      <c r="ZX466" s="46"/>
      <c r="AAD466" s="21"/>
      <c r="AAE466" s="21"/>
      <c r="AAF466" s="46"/>
      <c r="AAL466" s="21"/>
      <c r="AAM466" s="21"/>
      <c r="AAN466" s="46"/>
      <c r="AAT466" s="21"/>
      <c r="AAU466" s="21"/>
      <c r="AAV466" s="46"/>
      <c r="ABB466" s="21"/>
      <c r="ABC466" s="21"/>
      <c r="ABD466" s="46"/>
      <c r="ABJ466" s="21"/>
      <c r="ABK466" s="21"/>
      <c r="ABL466" s="46"/>
      <c r="ABR466" s="21"/>
      <c r="ABS466" s="21"/>
      <c r="ABT466" s="46"/>
      <c r="ABZ466" s="21"/>
      <c r="ACA466" s="21"/>
      <c r="ACB466" s="46"/>
      <c r="ACH466" s="21"/>
      <c r="ACI466" s="21"/>
      <c r="ACJ466" s="46"/>
      <c r="ACP466" s="21"/>
      <c r="ACQ466" s="21"/>
      <c r="ACR466" s="46"/>
      <c r="ACX466" s="21"/>
      <c r="ACY466" s="21"/>
      <c r="ACZ466" s="46"/>
      <c r="ADF466" s="21"/>
      <c r="ADG466" s="21"/>
      <c r="ADH466" s="46"/>
      <c r="ADN466" s="21"/>
      <c r="ADO466" s="21"/>
      <c r="ADP466" s="46"/>
      <c r="ADV466" s="21"/>
      <c r="ADW466" s="21"/>
      <c r="ADX466" s="46"/>
      <c r="AED466" s="21"/>
      <c r="AEE466" s="21"/>
      <c r="AEF466" s="46"/>
      <c r="AEL466" s="21"/>
      <c r="AEM466" s="21"/>
      <c r="AEN466" s="46"/>
      <c r="AET466" s="21"/>
      <c r="AEU466" s="21"/>
      <c r="AEV466" s="46"/>
      <c r="AFB466" s="21"/>
      <c r="AFC466" s="21"/>
      <c r="AFD466" s="46"/>
      <c r="AFJ466" s="21"/>
      <c r="AFK466" s="21"/>
      <c r="AFL466" s="46"/>
      <c r="AFR466" s="21"/>
      <c r="AFS466" s="21"/>
      <c r="AFT466" s="46"/>
      <c r="AFZ466" s="21"/>
      <c r="AGA466" s="21"/>
      <c r="AGB466" s="46"/>
      <c r="AGH466" s="21"/>
      <c r="AGI466" s="21"/>
      <c r="AGJ466" s="46"/>
      <c r="AGP466" s="21"/>
      <c r="AGQ466" s="21"/>
      <c r="AGR466" s="46"/>
      <c r="AGX466" s="21"/>
      <c r="AGY466" s="21"/>
      <c r="AGZ466" s="46"/>
      <c r="AHF466" s="21"/>
      <c r="AHG466" s="21"/>
      <c r="AHH466" s="46"/>
      <c r="AHN466" s="21"/>
      <c r="AHO466" s="21"/>
      <c r="AHP466" s="46"/>
      <c r="AHV466" s="21"/>
      <c r="AHW466" s="21"/>
      <c r="AHX466" s="46"/>
      <c r="AID466" s="21"/>
      <c r="AIE466" s="21"/>
      <c r="AIF466" s="46"/>
      <c r="AIL466" s="21"/>
      <c r="AIM466" s="21"/>
      <c r="AIN466" s="46"/>
      <c r="AIT466" s="21"/>
      <c r="AIU466" s="21"/>
      <c r="AIV466" s="46"/>
      <c r="AJB466" s="21"/>
      <c r="AJC466" s="21"/>
      <c r="AJD466" s="46"/>
      <c r="AJJ466" s="21"/>
      <c r="AJK466" s="21"/>
      <c r="AJL466" s="46"/>
      <c r="AJR466" s="21"/>
      <c r="AJS466" s="21"/>
      <c r="AJT466" s="46"/>
      <c r="AJZ466" s="21"/>
      <c r="AKA466" s="21"/>
      <c r="AKB466" s="46"/>
      <c r="AKH466" s="21"/>
      <c r="AKI466" s="21"/>
      <c r="AKJ466" s="46"/>
      <c r="AKP466" s="21"/>
      <c r="AKQ466" s="21"/>
      <c r="AKR466" s="46"/>
      <c r="AKX466" s="21"/>
      <c r="AKY466" s="21"/>
      <c r="AKZ466" s="46"/>
      <c r="ALF466" s="21"/>
      <c r="ALG466" s="21"/>
      <c r="ALH466" s="46"/>
      <c r="ALN466" s="21"/>
      <c r="ALO466" s="21"/>
      <c r="ALP466" s="46"/>
      <c r="ALV466" s="21"/>
      <c r="ALW466" s="21"/>
      <c r="ALX466" s="46"/>
      <c r="AMD466" s="21"/>
      <c r="AME466" s="21"/>
      <c r="AMF466" s="46"/>
      <c r="AML466" s="21"/>
      <c r="AMM466" s="21"/>
      <c r="AMN466" s="46"/>
      <c r="AMT466" s="21"/>
      <c r="AMU466" s="21"/>
      <c r="AMV466" s="46"/>
      <c r="ANB466" s="21"/>
      <c r="ANC466" s="21"/>
      <c r="AND466" s="46"/>
      <c r="ANJ466" s="21"/>
      <c r="ANK466" s="21"/>
      <c r="ANL466" s="46"/>
      <c r="ANR466" s="21"/>
      <c r="ANS466" s="21"/>
      <c r="ANT466" s="46"/>
      <c r="ANZ466" s="21"/>
      <c r="AOA466" s="21"/>
      <c r="AOB466" s="46"/>
      <c r="AOH466" s="21"/>
      <c r="AOI466" s="21"/>
      <c r="AOJ466" s="46"/>
      <c r="AOP466" s="21"/>
      <c r="AOQ466" s="21"/>
      <c r="AOR466" s="46"/>
      <c r="AOX466" s="21"/>
      <c r="AOY466" s="21"/>
      <c r="AOZ466" s="46"/>
      <c r="APF466" s="21"/>
      <c r="APG466" s="21"/>
      <c r="APH466" s="46"/>
      <c r="APN466" s="21"/>
      <c r="APO466" s="21"/>
      <c r="APP466" s="46"/>
      <c r="APV466" s="21"/>
      <c r="APW466" s="21"/>
      <c r="APX466" s="46"/>
      <c r="AQD466" s="21"/>
      <c r="AQE466" s="21"/>
      <c r="AQF466" s="46"/>
      <c r="AQL466" s="21"/>
      <c r="AQM466" s="21"/>
      <c r="AQN466" s="46"/>
      <c r="AQT466" s="21"/>
      <c r="AQU466" s="21"/>
      <c r="AQV466" s="46"/>
      <c r="ARB466" s="21"/>
      <c r="ARC466" s="21"/>
      <c r="ARD466" s="46"/>
      <c r="ARJ466" s="21"/>
      <c r="ARK466" s="21"/>
      <c r="ARL466" s="46"/>
      <c r="ARR466" s="21"/>
      <c r="ARS466" s="21"/>
      <c r="ART466" s="46"/>
      <c r="ARZ466" s="21"/>
      <c r="ASA466" s="21"/>
      <c r="ASB466" s="46"/>
      <c r="ASH466" s="21"/>
      <c r="ASI466" s="21"/>
      <c r="ASJ466" s="46"/>
      <c r="ASP466" s="21"/>
      <c r="ASQ466" s="21"/>
      <c r="ASR466" s="46"/>
      <c r="ASX466" s="21"/>
      <c r="ASY466" s="21"/>
      <c r="ASZ466" s="46"/>
      <c r="ATF466" s="21"/>
      <c r="ATG466" s="21"/>
      <c r="ATH466" s="46"/>
      <c r="ATN466" s="21"/>
      <c r="ATO466" s="21"/>
      <c r="ATP466" s="46"/>
      <c r="ATV466" s="21"/>
      <c r="ATW466" s="21"/>
      <c r="ATX466" s="46"/>
      <c r="AUD466" s="21"/>
      <c r="AUE466" s="21"/>
      <c r="AUF466" s="46"/>
      <c r="AUL466" s="21"/>
      <c r="AUM466" s="21"/>
      <c r="AUN466" s="46"/>
      <c r="AUT466" s="21"/>
      <c r="AUU466" s="21"/>
      <c r="AUV466" s="46"/>
      <c r="AVB466" s="21"/>
      <c r="AVC466" s="21"/>
      <c r="AVD466" s="46"/>
      <c r="AVJ466" s="21"/>
      <c r="AVK466" s="21"/>
      <c r="AVL466" s="46"/>
      <c r="AVR466" s="21"/>
      <c r="AVS466" s="21"/>
      <c r="AVT466" s="46"/>
      <c r="AVZ466" s="21"/>
      <c r="AWA466" s="21"/>
      <c r="AWB466" s="46"/>
      <c r="AWH466" s="21"/>
      <c r="AWI466" s="21"/>
      <c r="AWJ466" s="46"/>
      <c r="AWP466" s="21"/>
      <c r="AWQ466" s="21"/>
      <c r="AWR466" s="46"/>
      <c r="AWX466" s="21"/>
      <c r="AWY466" s="21"/>
      <c r="AWZ466" s="46"/>
      <c r="AXF466" s="21"/>
      <c r="AXG466" s="21"/>
      <c r="AXH466" s="46"/>
      <c r="AXN466" s="21"/>
      <c r="AXO466" s="21"/>
      <c r="AXP466" s="46"/>
      <c r="AXV466" s="21"/>
      <c r="AXW466" s="21"/>
      <c r="AXX466" s="46"/>
      <c r="AYD466" s="21"/>
      <c r="AYE466" s="21"/>
      <c r="AYF466" s="46"/>
      <c r="AYL466" s="21"/>
      <c r="AYM466" s="21"/>
      <c r="AYN466" s="46"/>
      <c r="AYT466" s="21"/>
      <c r="AYU466" s="21"/>
      <c r="AYV466" s="46"/>
      <c r="AZB466" s="21"/>
      <c r="AZC466" s="21"/>
      <c r="AZD466" s="46"/>
      <c r="AZJ466" s="21"/>
      <c r="AZK466" s="21"/>
      <c r="AZL466" s="46"/>
      <c r="AZR466" s="21"/>
      <c r="AZS466" s="21"/>
      <c r="AZT466" s="46"/>
      <c r="AZZ466" s="21"/>
      <c r="BAA466" s="21"/>
      <c r="BAB466" s="46"/>
      <c r="BAH466" s="21"/>
      <c r="BAI466" s="21"/>
      <c r="BAJ466" s="46"/>
      <c r="BAP466" s="21"/>
      <c r="BAQ466" s="21"/>
      <c r="BAR466" s="46"/>
      <c r="BAX466" s="21"/>
      <c r="BAY466" s="21"/>
      <c r="BAZ466" s="46"/>
      <c r="BBF466" s="21"/>
      <c r="BBG466" s="21"/>
      <c r="BBH466" s="46"/>
      <c r="BBN466" s="21"/>
      <c r="BBO466" s="21"/>
      <c r="BBP466" s="46"/>
      <c r="BBV466" s="21"/>
      <c r="BBW466" s="21"/>
      <c r="BBX466" s="46"/>
      <c r="BCD466" s="21"/>
      <c r="BCE466" s="21"/>
      <c r="BCF466" s="46"/>
      <c r="BCL466" s="21"/>
      <c r="BCM466" s="21"/>
      <c r="BCN466" s="46"/>
      <c r="BCT466" s="21"/>
      <c r="BCU466" s="21"/>
      <c r="BCV466" s="46"/>
      <c r="BDB466" s="21"/>
      <c r="BDC466" s="21"/>
      <c r="BDD466" s="46"/>
      <c r="BDJ466" s="21"/>
      <c r="BDK466" s="21"/>
      <c r="BDL466" s="46"/>
      <c r="BDR466" s="21"/>
      <c r="BDS466" s="21"/>
      <c r="BDT466" s="46"/>
      <c r="BDZ466" s="21"/>
      <c r="BEA466" s="21"/>
      <c r="BEB466" s="46"/>
      <c r="BEH466" s="21"/>
      <c r="BEI466" s="21"/>
      <c r="BEJ466" s="46"/>
      <c r="BEP466" s="21"/>
      <c r="BEQ466" s="21"/>
      <c r="BER466" s="46"/>
      <c r="BEX466" s="21"/>
      <c r="BEY466" s="21"/>
      <c r="BEZ466" s="46"/>
      <c r="BFF466" s="21"/>
      <c r="BFG466" s="21"/>
      <c r="BFH466" s="46"/>
      <c r="BFN466" s="21"/>
      <c r="BFO466" s="21"/>
      <c r="BFP466" s="46"/>
      <c r="BFV466" s="21"/>
      <c r="BFW466" s="21"/>
      <c r="BFX466" s="46"/>
      <c r="BGD466" s="21"/>
      <c r="BGE466" s="21"/>
      <c r="BGF466" s="46"/>
      <c r="BGL466" s="21"/>
      <c r="BGM466" s="21"/>
      <c r="BGN466" s="46"/>
      <c r="BGT466" s="21"/>
      <c r="BGU466" s="21"/>
      <c r="BGV466" s="46"/>
      <c r="BHB466" s="21"/>
      <c r="BHC466" s="21"/>
      <c r="BHD466" s="46"/>
      <c r="BHJ466" s="21"/>
      <c r="BHK466" s="21"/>
      <c r="BHL466" s="46"/>
      <c r="BHR466" s="21"/>
      <c r="BHS466" s="21"/>
      <c r="BHT466" s="46"/>
      <c r="BHZ466" s="21"/>
      <c r="BIA466" s="21"/>
      <c r="BIB466" s="46"/>
      <c r="BIH466" s="21"/>
      <c r="BII466" s="21"/>
      <c r="BIJ466" s="46"/>
      <c r="BIP466" s="21"/>
      <c r="BIQ466" s="21"/>
      <c r="BIR466" s="46"/>
      <c r="BIX466" s="21"/>
      <c r="BIY466" s="21"/>
      <c r="BIZ466" s="46"/>
      <c r="BJF466" s="21"/>
      <c r="BJG466" s="21"/>
      <c r="BJH466" s="46"/>
      <c r="BJN466" s="21"/>
      <c r="BJO466" s="21"/>
      <c r="BJP466" s="46"/>
      <c r="BJV466" s="21"/>
      <c r="BJW466" s="21"/>
      <c r="BJX466" s="46"/>
      <c r="BKD466" s="21"/>
      <c r="BKE466" s="21"/>
      <c r="BKF466" s="46"/>
      <c r="BKL466" s="21"/>
      <c r="BKM466" s="21"/>
      <c r="BKN466" s="46"/>
      <c r="BKT466" s="21"/>
      <c r="BKU466" s="21"/>
      <c r="BKV466" s="46"/>
      <c r="BLB466" s="21"/>
      <c r="BLC466" s="21"/>
      <c r="BLD466" s="46"/>
      <c r="BLJ466" s="21"/>
      <c r="BLK466" s="21"/>
      <c r="BLL466" s="46"/>
      <c r="BLR466" s="21"/>
      <c r="BLS466" s="21"/>
      <c r="BLT466" s="46"/>
      <c r="BLZ466" s="21"/>
      <c r="BMA466" s="21"/>
      <c r="BMB466" s="46"/>
      <c r="BMH466" s="21"/>
      <c r="BMI466" s="21"/>
      <c r="BMJ466" s="46"/>
      <c r="BMP466" s="21"/>
      <c r="BMQ466" s="21"/>
      <c r="BMR466" s="46"/>
      <c r="BMX466" s="21"/>
      <c r="BMY466" s="21"/>
      <c r="BMZ466" s="46"/>
      <c r="BNF466" s="21"/>
      <c r="BNG466" s="21"/>
      <c r="BNH466" s="46"/>
      <c r="BNN466" s="21"/>
      <c r="BNO466" s="21"/>
      <c r="BNP466" s="46"/>
      <c r="BNV466" s="21"/>
      <c r="BNW466" s="21"/>
      <c r="BNX466" s="46"/>
      <c r="BOD466" s="21"/>
      <c r="BOE466" s="21"/>
      <c r="BOF466" s="46"/>
      <c r="BOL466" s="21"/>
      <c r="BOM466" s="21"/>
      <c r="BON466" s="46"/>
      <c r="BOT466" s="21"/>
      <c r="BOU466" s="21"/>
      <c r="BOV466" s="46"/>
      <c r="BPB466" s="21"/>
      <c r="BPC466" s="21"/>
      <c r="BPD466" s="46"/>
      <c r="BPJ466" s="21"/>
      <c r="BPK466" s="21"/>
      <c r="BPL466" s="46"/>
      <c r="BPR466" s="21"/>
      <c r="BPS466" s="21"/>
      <c r="BPT466" s="46"/>
      <c r="BPZ466" s="21"/>
      <c r="BQA466" s="21"/>
      <c r="BQB466" s="46"/>
      <c r="BQH466" s="21"/>
      <c r="BQI466" s="21"/>
      <c r="BQJ466" s="46"/>
      <c r="BQP466" s="21"/>
      <c r="BQQ466" s="21"/>
      <c r="BQR466" s="46"/>
      <c r="BQX466" s="21"/>
      <c r="BQY466" s="21"/>
      <c r="BQZ466" s="46"/>
      <c r="BRF466" s="21"/>
      <c r="BRG466" s="21"/>
      <c r="BRH466" s="46"/>
      <c r="BRN466" s="21"/>
      <c r="BRO466" s="21"/>
      <c r="BRP466" s="46"/>
      <c r="BRV466" s="21"/>
      <c r="BRW466" s="21"/>
      <c r="BRX466" s="46"/>
      <c r="BSD466" s="21"/>
      <c r="BSE466" s="21"/>
      <c r="BSF466" s="46"/>
      <c r="BSL466" s="21"/>
      <c r="BSM466" s="21"/>
      <c r="BSN466" s="46"/>
      <c r="BST466" s="21"/>
      <c r="BSU466" s="21"/>
      <c r="BSV466" s="46"/>
      <c r="BTB466" s="21"/>
      <c r="BTC466" s="21"/>
      <c r="BTD466" s="46"/>
      <c r="BTJ466" s="21"/>
      <c r="BTK466" s="21"/>
      <c r="BTL466" s="46"/>
      <c r="BTR466" s="21"/>
      <c r="BTS466" s="21"/>
      <c r="BTT466" s="46"/>
      <c r="BTZ466" s="21"/>
      <c r="BUA466" s="21"/>
      <c r="BUB466" s="46"/>
      <c r="BUH466" s="21"/>
      <c r="BUI466" s="21"/>
      <c r="BUJ466" s="46"/>
      <c r="BUP466" s="21"/>
      <c r="BUQ466" s="21"/>
      <c r="BUR466" s="46"/>
      <c r="BUX466" s="21"/>
      <c r="BUY466" s="21"/>
      <c r="BUZ466" s="46"/>
      <c r="BVF466" s="21"/>
      <c r="BVG466" s="21"/>
      <c r="BVH466" s="46"/>
      <c r="BVN466" s="21"/>
      <c r="BVO466" s="21"/>
      <c r="BVP466" s="46"/>
      <c r="BVV466" s="21"/>
      <c r="BVW466" s="21"/>
      <c r="BVX466" s="46"/>
      <c r="BWD466" s="21"/>
      <c r="BWE466" s="21"/>
      <c r="BWF466" s="46"/>
      <c r="BWL466" s="21"/>
      <c r="BWM466" s="21"/>
      <c r="BWN466" s="46"/>
      <c r="BWT466" s="21"/>
      <c r="BWU466" s="21"/>
      <c r="BWV466" s="46"/>
      <c r="BXB466" s="21"/>
      <c r="BXC466" s="21"/>
      <c r="BXD466" s="46"/>
      <c r="BXJ466" s="21"/>
      <c r="BXK466" s="21"/>
      <c r="BXL466" s="46"/>
      <c r="BXR466" s="21"/>
      <c r="BXS466" s="21"/>
      <c r="BXT466" s="46"/>
      <c r="BXZ466" s="21"/>
      <c r="BYA466" s="21"/>
      <c r="BYB466" s="46"/>
      <c r="BYH466" s="21"/>
      <c r="BYI466" s="21"/>
      <c r="BYJ466" s="46"/>
      <c r="BYP466" s="21"/>
      <c r="BYQ466" s="21"/>
      <c r="BYR466" s="46"/>
      <c r="BYX466" s="21"/>
      <c r="BYY466" s="21"/>
      <c r="BYZ466" s="46"/>
      <c r="BZF466" s="21"/>
      <c r="BZG466" s="21"/>
      <c r="BZH466" s="46"/>
      <c r="BZN466" s="21"/>
      <c r="BZO466" s="21"/>
      <c r="BZP466" s="46"/>
      <c r="BZV466" s="21"/>
      <c r="BZW466" s="21"/>
      <c r="BZX466" s="46"/>
      <c r="CAD466" s="21"/>
      <c r="CAE466" s="21"/>
      <c r="CAF466" s="46"/>
      <c r="CAL466" s="21"/>
      <c r="CAM466" s="21"/>
      <c r="CAN466" s="46"/>
      <c r="CAT466" s="21"/>
      <c r="CAU466" s="21"/>
      <c r="CAV466" s="46"/>
      <c r="CBB466" s="21"/>
      <c r="CBC466" s="21"/>
      <c r="CBD466" s="46"/>
      <c r="CBJ466" s="21"/>
      <c r="CBK466" s="21"/>
      <c r="CBL466" s="46"/>
      <c r="CBR466" s="21"/>
      <c r="CBS466" s="21"/>
      <c r="CBT466" s="46"/>
      <c r="CBZ466" s="21"/>
      <c r="CCA466" s="21"/>
      <c r="CCB466" s="46"/>
      <c r="CCH466" s="21"/>
      <c r="CCI466" s="21"/>
      <c r="CCJ466" s="46"/>
      <c r="CCP466" s="21"/>
      <c r="CCQ466" s="21"/>
      <c r="CCR466" s="46"/>
      <c r="CCX466" s="21"/>
      <c r="CCY466" s="21"/>
      <c r="CCZ466" s="46"/>
      <c r="CDF466" s="21"/>
      <c r="CDG466" s="21"/>
      <c r="CDH466" s="46"/>
      <c r="CDN466" s="21"/>
      <c r="CDO466" s="21"/>
      <c r="CDP466" s="46"/>
      <c r="CDV466" s="21"/>
      <c r="CDW466" s="21"/>
      <c r="CDX466" s="46"/>
      <c r="CED466" s="21"/>
      <c r="CEE466" s="21"/>
      <c r="CEF466" s="46"/>
      <c r="CEL466" s="21"/>
      <c r="CEM466" s="21"/>
      <c r="CEN466" s="46"/>
      <c r="CET466" s="21"/>
      <c r="CEU466" s="21"/>
      <c r="CEV466" s="46"/>
      <c r="CFB466" s="21"/>
      <c r="CFC466" s="21"/>
      <c r="CFD466" s="46"/>
      <c r="CFJ466" s="21"/>
      <c r="CFK466" s="21"/>
      <c r="CFL466" s="46"/>
      <c r="CFR466" s="21"/>
      <c r="CFS466" s="21"/>
      <c r="CFT466" s="46"/>
      <c r="CFZ466" s="21"/>
      <c r="CGA466" s="21"/>
      <c r="CGB466" s="46"/>
      <c r="CGH466" s="21"/>
      <c r="CGI466" s="21"/>
      <c r="CGJ466" s="46"/>
      <c r="CGP466" s="21"/>
      <c r="CGQ466" s="21"/>
      <c r="CGR466" s="46"/>
      <c r="CGX466" s="21"/>
      <c r="CGY466" s="21"/>
      <c r="CGZ466" s="46"/>
      <c r="CHF466" s="21"/>
      <c r="CHG466" s="21"/>
      <c r="CHH466" s="46"/>
      <c r="CHN466" s="21"/>
      <c r="CHO466" s="21"/>
      <c r="CHP466" s="46"/>
      <c r="CHV466" s="21"/>
      <c r="CHW466" s="21"/>
      <c r="CHX466" s="46"/>
      <c r="CID466" s="21"/>
      <c r="CIE466" s="21"/>
      <c r="CIF466" s="46"/>
      <c r="CIL466" s="21"/>
      <c r="CIM466" s="21"/>
      <c r="CIN466" s="46"/>
      <c r="CIT466" s="21"/>
      <c r="CIU466" s="21"/>
      <c r="CIV466" s="46"/>
      <c r="CJB466" s="21"/>
      <c r="CJC466" s="21"/>
      <c r="CJD466" s="46"/>
      <c r="CJJ466" s="21"/>
      <c r="CJK466" s="21"/>
      <c r="CJL466" s="46"/>
      <c r="CJR466" s="21"/>
      <c r="CJS466" s="21"/>
      <c r="CJT466" s="46"/>
      <c r="CJZ466" s="21"/>
      <c r="CKA466" s="21"/>
      <c r="CKB466" s="46"/>
      <c r="CKH466" s="21"/>
      <c r="CKI466" s="21"/>
      <c r="CKJ466" s="46"/>
      <c r="CKP466" s="21"/>
      <c r="CKQ466" s="21"/>
      <c r="CKR466" s="46"/>
      <c r="CKX466" s="21"/>
      <c r="CKY466" s="21"/>
      <c r="CKZ466" s="46"/>
      <c r="CLF466" s="21"/>
      <c r="CLG466" s="21"/>
      <c r="CLH466" s="46"/>
      <c r="CLN466" s="21"/>
      <c r="CLO466" s="21"/>
      <c r="CLP466" s="46"/>
      <c r="CLV466" s="21"/>
      <c r="CLW466" s="21"/>
      <c r="CLX466" s="46"/>
      <c r="CMD466" s="21"/>
      <c r="CME466" s="21"/>
      <c r="CMF466" s="46"/>
      <c r="CML466" s="21"/>
      <c r="CMM466" s="21"/>
      <c r="CMN466" s="46"/>
      <c r="CMT466" s="21"/>
      <c r="CMU466" s="21"/>
      <c r="CMV466" s="46"/>
      <c r="CNB466" s="21"/>
      <c r="CNC466" s="21"/>
      <c r="CND466" s="46"/>
      <c r="CNJ466" s="21"/>
      <c r="CNK466" s="21"/>
      <c r="CNL466" s="46"/>
      <c r="CNR466" s="21"/>
      <c r="CNS466" s="21"/>
      <c r="CNT466" s="46"/>
      <c r="CNZ466" s="21"/>
      <c r="COA466" s="21"/>
      <c r="COB466" s="46"/>
      <c r="COH466" s="21"/>
      <c r="COI466" s="21"/>
      <c r="COJ466" s="46"/>
      <c r="COP466" s="21"/>
      <c r="COQ466" s="21"/>
      <c r="COR466" s="46"/>
      <c r="COX466" s="21"/>
      <c r="COY466" s="21"/>
      <c r="COZ466" s="46"/>
      <c r="CPF466" s="21"/>
      <c r="CPG466" s="21"/>
      <c r="CPH466" s="46"/>
      <c r="CPN466" s="21"/>
      <c r="CPO466" s="21"/>
      <c r="CPP466" s="46"/>
      <c r="CPV466" s="21"/>
      <c r="CPW466" s="21"/>
      <c r="CPX466" s="46"/>
      <c r="CQD466" s="21"/>
      <c r="CQE466" s="21"/>
      <c r="CQF466" s="46"/>
      <c r="CQL466" s="21"/>
      <c r="CQM466" s="21"/>
      <c r="CQN466" s="46"/>
      <c r="CQT466" s="21"/>
      <c r="CQU466" s="21"/>
      <c r="CQV466" s="46"/>
      <c r="CRB466" s="21"/>
      <c r="CRC466" s="21"/>
      <c r="CRD466" s="46"/>
      <c r="CRJ466" s="21"/>
      <c r="CRK466" s="21"/>
      <c r="CRL466" s="46"/>
      <c r="CRR466" s="21"/>
      <c r="CRS466" s="21"/>
      <c r="CRT466" s="46"/>
      <c r="CRZ466" s="21"/>
      <c r="CSA466" s="21"/>
      <c r="CSB466" s="46"/>
      <c r="CSH466" s="21"/>
      <c r="CSI466" s="21"/>
      <c r="CSJ466" s="46"/>
      <c r="CSP466" s="21"/>
      <c r="CSQ466" s="21"/>
      <c r="CSR466" s="46"/>
      <c r="CSX466" s="21"/>
      <c r="CSY466" s="21"/>
      <c r="CSZ466" s="46"/>
      <c r="CTF466" s="21"/>
      <c r="CTG466" s="21"/>
      <c r="CTH466" s="46"/>
      <c r="CTN466" s="21"/>
      <c r="CTO466" s="21"/>
      <c r="CTP466" s="46"/>
      <c r="CTV466" s="21"/>
      <c r="CTW466" s="21"/>
      <c r="CTX466" s="46"/>
      <c r="CUD466" s="21"/>
      <c r="CUE466" s="21"/>
      <c r="CUF466" s="46"/>
      <c r="CUL466" s="21"/>
      <c r="CUM466" s="21"/>
      <c r="CUN466" s="46"/>
      <c r="CUT466" s="21"/>
      <c r="CUU466" s="21"/>
      <c r="CUV466" s="46"/>
      <c r="CVB466" s="21"/>
      <c r="CVC466" s="21"/>
      <c r="CVD466" s="46"/>
      <c r="CVJ466" s="21"/>
      <c r="CVK466" s="21"/>
      <c r="CVL466" s="46"/>
      <c r="CVR466" s="21"/>
      <c r="CVS466" s="21"/>
      <c r="CVT466" s="46"/>
      <c r="CVZ466" s="21"/>
      <c r="CWA466" s="21"/>
      <c r="CWB466" s="46"/>
      <c r="CWH466" s="21"/>
      <c r="CWI466" s="21"/>
      <c r="CWJ466" s="46"/>
      <c r="CWP466" s="21"/>
      <c r="CWQ466" s="21"/>
      <c r="CWR466" s="46"/>
      <c r="CWX466" s="21"/>
      <c r="CWY466" s="21"/>
      <c r="CWZ466" s="46"/>
      <c r="CXF466" s="21"/>
      <c r="CXG466" s="21"/>
      <c r="CXH466" s="46"/>
      <c r="CXN466" s="21"/>
      <c r="CXO466" s="21"/>
      <c r="CXP466" s="46"/>
      <c r="CXV466" s="21"/>
      <c r="CXW466" s="21"/>
      <c r="CXX466" s="46"/>
      <c r="CYD466" s="21"/>
      <c r="CYE466" s="21"/>
      <c r="CYF466" s="46"/>
      <c r="CYL466" s="21"/>
      <c r="CYM466" s="21"/>
      <c r="CYN466" s="46"/>
      <c r="CYT466" s="21"/>
      <c r="CYU466" s="21"/>
      <c r="CYV466" s="46"/>
      <c r="CZB466" s="21"/>
      <c r="CZC466" s="21"/>
      <c r="CZD466" s="46"/>
      <c r="CZJ466" s="21"/>
      <c r="CZK466" s="21"/>
      <c r="CZL466" s="46"/>
      <c r="CZR466" s="21"/>
      <c r="CZS466" s="21"/>
      <c r="CZT466" s="46"/>
      <c r="CZZ466" s="21"/>
      <c r="DAA466" s="21"/>
      <c r="DAB466" s="46"/>
      <c r="DAH466" s="21"/>
      <c r="DAI466" s="21"/>
      <c r="DAJ466" s="46"/>
      <c r="DAP466" s="21"/>
      <c r="DAQ466" s="21"/>
      <c r="DAR466" s="46"/>
      <c r="DAX466" s="21"/>
      <c r="DAY466" s="21"/>
      <c r="DAZ466" s="46"/>
      <c r="DBF466" s="21"/>
      <c r="DBG466" s="21"/>
      <c r="DBH466" s="46"/>
      <c r="DBN466" s="21"/>
      <c r="DBO466" s="21"/>
      <c r="DBP466" s="46"/>
      <c r="DBV466" s="21"/>
      <c r="DBW466" s="21"/>
      <c r="DBX466" s="46"/>
      <c r="DCD466" s="21"/>
      <c r="DCE466" s="21"/>
      <c r="DCF466" s="46"/>
      <c r="DCL466" s="21"/>
      <c r="DCM466" s="21"/>
      <c r="DCN466" s="46"/>
      <c r="DCT466" s="21"/>
      <c r="DCU466" s="21"/>
      <c r="DCV466" s="46"/>
      <c r="DDB466" s="21"/>
      <c r="DDC466" s="21"/>
      <c r="DDD466" s="46"/>
      <c r="DDJ466" s="21"/>
      <c r="DDK466" s="21"/>
      <c r="DDL466" s="46"/>
      <c r="DDR466" s="21"/>
      <c r="DDS466" s="21"/>
      <c r="DDT466" s="46"/>
      <c r="DDZ466" s="21"/>
      <c r="DEA466" s="21"/>
      <c r="DEB466" s="46"/>
      <c r="DEH466" s="21"/>
      <c r="DEI466" s="21"/>
      <c r="DEJ466" s="46"/>
      <c r="DEP466" s="21"/>
      <c r="DEQ466" s="21"/>
      <c r="DER466" s="46"/>
      <c r="DEX466" s="21"/>
      <c r="DEY466" s="21"/>
      <c r="DEZ466" s="46"/>
      <c r="DFF466" s="21"/>
      <c r="DFG466" s="21"/>
      <c r="DFH466" s="46"/>
      <c r="DFN466" s="21"/>
      <c r="DFO466" s="21"/>
      <c r="DFP466" s="46"/>
      <c r="DFV466" s="21"/>
      <c r="DFW466" s="21"/>
      <c r="DFX466" s="46"/>
      <c r="DGD466" s="21"/>
      <c r="DGE466" s="21"/>
      <c r="DGF466" s="46"/>
      <c r="DGL466" s="21"/>
      <c r="DGM466" s="21"/>
      <c r="DGN466" s="46"/>
      <c r="DGT466" s="21"/>
      <c r="DGU466" s="21"/>
      <c r="DGV466" s="46"/>
      <c r="DHB466" s="21"/>
      <c r="DHC466" s="21"/>
      <c r="DHD466" s="46"/>
      <c r="DHJ466" s="21"/>
      <c r="DHK466" s="21"/>
      <c r="DHL466" s="46"/>
      <c r="DHR466" s="21"/>
      <c r="DHS466" s="21"/>
      <c r="DHT466" s="46"/>
      <c r="DHZ466" s="21"/>
      <c r="DIA466" s="21"/>
      <c r="DIB466" s="46"/>
      <c r="DIH466" s="21"/>
      <c r="DII466" s="21"/>
      <c r="DIJ466" s="46"/>
      <c r="DIP466" s="21"/>
      <c r="DIQ466" s="21"/>
      <c r="DIR466" s="46"/>
      <c r="DIX466" s="21"/>
      <c r="DIY466" s="21"/>
      <c r="DIZ466" s="46"/>
      <c r="DJF466" s="21"/>
      <c r="DJG466" s="21"/>
      <c r="DJH466" s="46"/>
      <c r="DJN466" s="21"/>
      <c r="DJO466" s="21"/>
      <c r="DJP466" s="46"/>
      <c r="DJV466" s="21"/>
      <c r="DJW466" s="21"/>
      <c r="DJX466" s="46"/>
      <c r="DKD466" s="21"/>
      <c r="DKE466" s="21"/>
      <c r="DKF466" s="46"/>
      <c r="DKL466" s="21"/>
      <c r="DKM466" s="21"/>
      <c r="DKN466" s="46"/>
      <c r="DKT466" s="21"/>
      <c r="DKU466" s="21"/>
      <c r="DKV466" s="46"/>
      <c r="DLB466" s="21"/>
      <c r="DLC466" s="21"/>
      <c r="DLD466" s="46"/>
      <c r="DLJ466" s="21"/>
      <c r="DLK466" s="21"/>
      <c r="DLL466" s="46"/>
      <c r="DLR466" s="21"/>
      <c r="DLS466" s="21"/>
      <c r="DLT466" s="46"/>
      <c r="DLZ466" s="21"/>
      <c r="DMA466" s="21"/>
      <c r="DMB466" s="46"/>
      <c r="DMH466" s="21"/>
      <c r="DMI466" s="21"/>
      <c r="DMJ466" s="46"/>
      <c r="DMP466" s="21"/>
      <c r="DMQ466" s="21"/>
      <c r="DMR466" s="46"/>
      <c r="DMX466" s="21"/>
      <c r="DMY466" s="21"/>
      <c r="DMZ466" s="46"/>
      <c r="DNF466" s="21"/>
      <c r="DNG466" s="21"/>
      <c r="DNH466" s="46"/>
      <c r="DNN466" s="21"/>
      <c r="DNO466" s="21"/>
      <c r="DNP466" s="46"/>
      <c r="DNV466" s="21"/>
      <c r="DNW466" s="21"/>
      <c r="DNX466" s="46"/>
      <c r="DOD466" s="21"/>
      <c r="DOE466" s="21"/>
      <c r="DOF466" s="46"/>
      <c r="DOL466" s="21"/>
      <c r="DOM466" s="21"/>
      <c r="DON466" s="46"/>
      <c r="DOT466" s="21"/>
      <c r="DOU466" s="21"/>
      <c r="DOV466" s="46"/>
      <c r="DPB466" s="21"/>
      <c r="DPC466" s="21"/>
      <c r="DPD466" s="46"/>
      <c r="DPJ466" s="21"/>
      <c r="DPK466" s="21"/>
      <c r="DPL466" s="46"/>
      <c r="DPR466" s="21"/>
      <c r="DPS466" s="21"/>
      <c r="DPT466" s="46"/>
      <c r="DPZ466" s="21"/>
      <c r="DQA466" s="21"/>
      <c r="DQB466" s="46"/>
      <c r="DQH466" s="21"/>
      <c r="DQI466" s="21"/>
      <c r="DQJ466" s="46"/>
      <c r="DQP466" s="21"/>
      <c r="DQQ466" s="21"/>
      <c r="DQR466" s="46"/>
      <c r="DQX466" s="21"/>
      <c r="DQY466" s="21"/>
      <c r="DQZ466" s="46"/>
      <c r="DRF466" s="21"/>
      <c r="DRG466" s="21"/>
      <c r="DRH466" s="46"/>
      <c r="DRN466" s="21"/>
      <c r="DRO466" s="21"/>
      <c r="DRP466" s="46"/>
      <c r="DRV466" s="21"/>
      <c r="DRW466" s="21"/>
      <c r="DRX466" s="46"/>
      <c r="DSD466" s="21"/>
      <c r="DSE466" s="21"/>
      <c r="DSF466" s="46"/>
      <c r="DSL466" s="21"/>
      <c r="DSM466" s="21"/>
      <c r="DSN466" s="46"/>
      <c r="DST466" s="21"/>
      <c r="DSU466" s="21"/>
      <c r="DSV466" s="46"/>
      <c r="DTB466" s="21"/>
      <c r="DTC466" s="21"/>
      <c r="DTD466" s="46"/>
      <c r="DTJ466" s="21"/>
      <c r="DTK466" s="21"/>
      <c r="DTL466" s="46"/>
      <c r="DTR466" s="21"/>
      <c r="DTS466" s="21"/>
      <c r="DTT466" s="46"/>
      <c r="DTZ466" s="21"/>
      <c r="DUA466" s="21"/>
      <c r="DUB466" s="46"/>
      <c r="DUH466" s="21"/>
      <c r="DUI466" s="21"/>
      <c r="DUJ466" s="46"/>
      <c r="DUP466" s="21"/>
      <c r="DUQ466" s="21"/>
      <c r="DUR466" s="46"/>
      <c r="DUX466" s="21"/>
      <c r="DUY466" s="21"/>
      <c r="DUZ466" s="46"/>
      <c r="DVF466" s="21"/>
      <c r="DVG466" s="21"/>
      <c r="DVH466" s="46"/>
      <c r="DVN466" s="21"/>
      <c r="DVO466" s="21"/>
      <c r="DVP466" s="46"/>
      <c r="DVV466" s="21"/>
      <c r="DVW466" s="21"/>
      <c r="DVX466" s="46"/>
      <c r="DWD466" s="21"/>
      <c r="DWE466" s="21"/>
      <c r="DWF466" s="46"/>
      <c r="DWL466" s="21"/>
      <c r="DWM466" s="21"/>
      <c r="DWN466" s="46"/>
      <c r="DWT466" s="21"/>
      <c r="DWU466" s="21"/>
      <c r="DWV466" s="46"/>
      <c r="DXB466" s="21"/>
      <c r="DXC466" s="21"/>
      <c r="DXD466" s="46"/>
      <c r="DXJ466" s="21"/>
      <c r="DXK466" s="21"/>
      <c r="DXL466" s="46"/>
      <c r="DXR466" s="21"/>
      <c r="DXS466" s="21"/>
      <c r="DXT466" s="46"/>
      <c r="DXZ466" s="21"/>
      <c r="DYA466" s="21"/>
      <c r="DYB466" s="46"/>
      <c r="DYH466" s="21"/>
      <c r="DYI466" s="21"/>
      <c r="DYJ466" s="46"/>
      <c r="DYP466" s="21"/>
      <c r="DYQ466" s="21"/>
      <c r="DYR466" s="46"/>
      <c r="DYX466" s="21"/>
      <c r="DYY466" s="21"/>
      <c r="DYZ466" s="46"/>
      <c r="DZF466" s="21"/>
      <c r="DZG466" s="21"/>
      <c r="DZH466" s="46"/>
      <c r="DZN466" s="21"/>
      <c r="DZO466" s="21"/>
      <c r="DZP466" s="46"/>
      <c r="DZV466" s="21"/>
      <c r="DZW466" s="21"/>
      <c r="DZX466" s="46"/>
      <c r="EAD466" s="21"/>
      <c r="EAE466" s="21"/>
      <c r="EAF466" s="46"/>
      <c r="EAL466" s="21"/>
      <c r="EAM466" s="21"/>
      <c r="EAN466" s="46"/>
      <c r="EAT466" s="21"/>
      <c r="EAU466" s="21"/>
      <c r="EAV466" s="46"/>
      <c r="EBB466" s="21"/>
      <c r="EBC466" s="21"/>
      <c r="EBD466" s="46"/>
      <c r="EBJ466" s="21"/>
      <c r="EBK466" s="21"/>
      <c r="EBL466" s="46"/>
      <c r="EBR466" s="21"/>
      <c r="EBS466" s="21"/>
      <c r="EBT466" s="46"/>
      <c r="EBZ466" s="21"/>
      <c r="ECA466" s="21"/>
      <c r="ECB466" s="46"/>
      <c r="ECH466" s="21"/>
      <c r="ECI466" s="21"/>
      <c r="ECJ466" s="46"/>
      <c r="ECP466" s="21"/>
      <c r="ECQ466" s="21"/>
      <c r="ECR466" s="46"/>
      <c r="ECX466" s="21"/>
      <c r="ECY466" s="21"/>
      <c r="ECZ466" s="46"/>
      <c r="EDF466" s="21"/>
      <c r="EDG466" s="21"/>
      <c r="EDH466" s="46"/>
      <c r="EDN466" s="21"/>
      <c r="EDO466" s="21"/>
      <c r="EDP466" s="46"/>
      <c r="EDV466" s="21"/>
      <c r="EDW466" s="21"/>
      <c r="EDX466" s="46"/>
      <c r="EED466" s="21"/>
      <c r="EEE466" s="21"/>
      <c r="EEF466" s="46"/>
      <c r="EEL466" s="21"/>
      <c r="EEM466" s="21"/>
      <c r="EEN466" s="46"/>
      <c r="EET466" s="21"/>
      <c r="EEU466" s="21"/>
      <c r="EEV466" s="46"/>
      <c r="EFB466" s="21"/>
      <c r="EFC466" s="21"/>
      <c r="EFD466" s="46"/>
      <c r="EFJ466" s="21"/>
      <c r="EFK466" s="21"/>
      <c r="EFL466" s="46"/>
      <c r="EFR466" s="21"/>
      <c r="EFS466" s="21"/>
      <c r="EFT466" s="46"/>
      <c r="EFZ466" s="21"/>
      <c r="EGA466" s="21"/>
      <c r="EGB466" s="46"/>
      <c r="EGH466" s="21"/>
      <c r="EGI466" s="21"/>
      <c r="EGJ466" s="46"/>
      <c r="EGP466" s="21"/>
      <c r="EGQ466" s="21"/>
      <c r="EGR466" s="46"/>
      <c r="EGX466" s="21"/>
      <c r="EGY466" s="21"/>
      <c r="EGZ466" s="46"/>
      <c r="EHF466" s="21"/>
      <c r="EHG466" s="21"/>
      <c r="EHH466" s="46"/>
      <c r="EHN466" s="21"/>
      <c r="EHO466" s="21"/>
      <c r="EHP466" s="46"/>
      <c r="EHV466" s="21"/>
      <c r="EHW466" s="21"/>
      <c r="EHX466" s="46"/>
      <c r="EID466" s="21"/>
      <c r="EIE466" s="21"/>
      <c r="EIF466" s="46"/>
      <c r="EIL466" s="21"/>
      <c r="EIM466" s="21"/>
      <c r="EIN466" s="46"/>
      <c r="EIT466" s="21"/>
      <c r="EIU466" s="21"/>
      <c r="EIV466" s="46"/>
      <c r="EJB466" s="21"/>
      <c r="EJC466" s="21"/>
      <c r="EJD466" s="46"/>
      <c r="EJJ466" s="21"/>
      <c r="EJK466" s="21"/>
      <c r="EJL466" s="46"/>
      <c r="EJR466" s="21"/>
      <c r="EJS466" s="21"/>
      <c r="EJT466" s="46"/>
      <c r="EJZ466" s="21"/>
      <c r="EKA466" s="21"/>
      <c r="EKB466" s="46"/>
      <c r="EKH466" s="21"/>
      <c r="EKI466" s="21"/>
      <c r="EKJ466" s="46"/>
      <c r="EKP466" s="21"/>
      <c r="EKQ466" s="21"/>
      <c r="EKR466" s="46"/>
      <c r="EKX466" s="21"/>
      <c r="EKY466" s="21"/>
      <c r="EKZ466" s="46"/>
      <c r="ELF466" s="21"/>
      <c r="ELG466" s="21"/>
      <c r="ELH466" s="46"/>
      <c r="ELN466" s="21"/>
      <c r="ELO466" s="21"/>
      <c r="ELP466" s="46"/>
      <c r="ELV466" s="21"/>
      <c r="ELW466" s="21"/>
      <c r="ELX466" s="46"/>
      <c r="EMD466" s="21"/>
      <c r="EME466" s="21"/>
      <c r="EMF466" s="46"/>
      <c r="EML466" s="21"/>
      <c r="EMM466" s="21"/>
      <c r="EMN466" s="46"/>
      <c r="EMT466" s="21"/>
      <c r="EMU466" s="21"/>
      <c r="EMV466" s="46"/>
      <c r="ENB466" s="21"/>
      <c r="ENC466" s="21"/>
      <c r="END466" s="46"/>
      <c r="ENJ466" s="21"/>
      <c r="ENK466" s="21"/>
      <c r="ENL466" s="46"/>
      <c r="ENR466" s="21"/>
      <c r="ENS466" s="21"/>
      <c r="ENT466" s="46"/>
      <c r="ENZ466" s="21"/>
      <c r="EOA466" s="21"/>
      <c r="EOB466" s="46"/>
      <c r="EOH466" s="21"/>
      <c r="EOI466" s="21"/>
      <c r="EOJ466" s="46"/>
      <c r="EOP466" s="21"/>
      <c r="EOQ466" s="21"/>
      <c r="EOR466" s="46"/>
      <c r="EOX466" s="21"/>
      <c r="EOY466" s="21"/>
      <c r="EOZ466" s="46"/>
      <c r="EPF466" s="21"/>
      <c r="EPG466" s="21"/>
      <c r="EPH466" s="46"/>
      <c r="EPN466" s="21"/>
      <c r="EPO466" s="21"/>
      <c r="EPP466" s="46"/>
      <c r="EPV466" s="21"/>
      <c r="EPW466" s="21"/>
      <c r="EPX466" s="46"/>
      <c r="EQD466" s="21"/>
      <c r="EQE466" s="21"/>
      <c r="EQF466" s="46"/>
      <c r="EQL466" s="21"/>
      <c r="EQM466" s="21"/>
      <c r="EQN466" s="46"/>
      <c r="EQT466" s="21"/>
      <c r="EQU466" s="21"/>
      <c r="EQV466" s="46"/>
      <c r="ERB466" s="21"/>
      <c r="ERC466" s="21"/>
      <c r="ERD466" s="46"/>
      <c r="ERJ466" s="21"/>
      <c r="ERK466" s="21"/>
      <c r="ERL466" s="46"/>
      <c r="ERR466" s="21"/>
      <c r="ERS466" s="21"/>
      <c r="ERT466" s="46"/>
      <c r="ERZ466" s="21"/>
      <c r="ESA466" s="21"/>
      <c r="ESB466" s="46"/>
      <c r="ESH466" s="21"/>
      <c r="ESI466" s="21"/>
      <c r="ESJ466" s="46"/>
      <c r="ESP466" s="21"/>
      <c r="ESQ466" s="21"/>
      <c r="ESR466" s="46"/>
      <c r="ESX466" s="21"/>
      <c r="ESY466" s="21"/>
      <c r="ESZ466" s="46"/>
      <c r="ETF466" s="21"/>
      <c r="ETG466" s="21"/>
      <c r="ETH466" s="46"/>
      <c r="ETN466" s="21"/>
      <c r="ETO466" s="21"/>
      <c r="ETP466" s="46"/>
      <c r="ETV466" s="21"/>
      <c r="ETW466" s="21"/>
      <c r="ETX466" s="46"/>
      <c r="EUD466" s="21"/>
      <c r="EUE466" s="21"/>
      <c r="EUF466" s="46"/>
      <c r="EUL466" s="21"/>
      <c r="EUM466" s="21"/>
      <c r="EUN466" s="46"/>
      <c r="EUT466" s="21"/>
      <c r="EUU466" s="21"/>
      <c r="EUV466" s="46"/>
      <c r="EVB466" s="21"/>
      <c r="EVC466" s="21"/>
      <c r="EVD466" s="46"/>
      <c r="EVJ466" s="21"/>
      <c r="EVK466" s="21"/>
      <c r="EVL466" s="46"/>
      <c r="EVR466" s="21"/>
      <c r="EVS466" s="21"/>
      <c r="EVT466" s="46"/>
      <c r="EVZ466" s="21"/>
      <c r="EWA466" s="21"/>
      <c r="EWB466" s="46"/>
      <c r="EWH466" s="21"/>
      <c r="EWI466" s="21"/>
      <c r="EWJ466" s="46"/>
      <c r="EWP466" s="21"/>
      <c r="EWQ466" s="21"/>
      <c r="EWR466" s="46"/>
      <c r="EWX466" s="21"/>
      <c r="EWY466" s="21"/>
      <c r="EWZ466" s="46"/>
      <c r="EXF466" s="21"/>
      <c r="EXG466" s="21"/>
      <c r="EXH466" s="46"/>
      <c r="EXN466" s="21"/>
      <c r="EXO466" s="21"/>
      <c r="EXP466" s="46"/>
      <c r="EXV466" s="21"/>
      <c r="EXW466" s="21"/>
      <c r="EXX466" s="46"/>
      <c r="EYD466" s="21"/>
      <c r="EYE466" s="21"/>
      <c r="EYF466" s="46"/>
      <c r="EYL466" s="21"/>
      <c r="EYM466" s="21"/>
      <c r="EYN466" s="46"/>
      <c r="EYT466" s="21"/>
      <c r="EYU466" s="21"/>
      <c r="EYV466" s="46"/>
      <c r="EZB466" s="21"/>
      <c r="EZC466" s="21"/>
      <c r="EZD466" s="46"/>
      <c r="EZJ466" s="21"/>
      <c r="EZK466" s="21"/>
      <c r="EZL466" s="46"/>
      <c r="EZR466" s="21"/>
      <c r="EZS466" s="21"/>
      <c r="EZT466" s="46"/>
      <c r="EZZ466" s="21"/>
      <c r="FAA466" s="21"/>
      <c r="FAB466" s="46"/>
      <c r="FAH466" s="21"/>
      <c r="FAI466" s="21"/>
      <c r="FAJ466" s="46"/>
      <c r="FAP466" s="21"/>
      <c r="FAQ466" s="21"/>
      <c r="FAR466" s="46"/>
      <c r="FAX466" s="21"/>
      <c r="FAY466" s="21"/>
      <c r="FAZ466" s="46"/>
      <c r="FBF466" s="21"/>
      <c r="FBG466" s="21"/>
      <c r="FBH466" s="46"/>
      <c r="FBN466" s="21"/>
      <c r="FBO466" s="21"/>
      <c r="FBP466" s="46"/>
      <c r="FBV466" s="21"/>
      <c r="FBW466" s="21"/>
      <c r="FBX466" s="46"/>
      <c r="FCD466" s="21"/>
      <c r="FCE466" s="21"/>
      <c r="FCF466" s="46"/>
      <c r="FCL466" s="21"/>
      <c r="FCM466" s="21"/>
      <c r="FCN466" s="46"/>
      <c r="FCT466" s="21"/>
      <c r="FCU466" s="21"/>
      <c r="FCV466" s="46"/>
      <c r="FDB466" s="21"/>
      <c r="FDC466" s="21"/>
      <c r="FDD466" s="46"/>
      <c r="FDJ466" s="21"/>
      <c r="FDK466" s="21"/>
      <c r="FDL466" s="46"/>
      <c r="FDR466" s="21"/>
      <c r="FDS466" s="21"/>
      <c r="FDT466" s="46"/>
      <c r="FDZ466" s="21"/>
      <c r="FEA466" s="21"/>
      <c r="FEB466" s="46"/>
      <c r="FEH466" s="21"/>
      <c r="FEI466" s="21"/>
      <c r="FEJ466" s="46"/>
      <c r="FEP466" s="21"/>
      <c r="FEQ466" s="21"/>
      <c r="FER466" s="46"/>
      <c r="FEX466" s="21"/>
      <c r="FEY466" s="21"/>
      <c r="FEZ466" s="46"/>
      <c r="FFF466" s="21"/>
      <c r="FFG466" s="21"/>
      <c r="FFH466" s="46"/>
      <c r="FFN466" s="21"/>
      <c r="FFO466" s="21"/>
      <c r="FFP466" s="46"/>
      <c r="FFV466" s="21"/>
      <c r="FFW466" s="21"/>
      <c r="FFX466" s="46"/>
      <c r="FGD466" s="21"/>
      <c r="FGE466" s="21"/>
      <c r="FGF466" s="46"/>
      <c r="FGL466" s="21"/>
      <c r="FGM466" s="21"/>
      <c r="FGN466" s="46"/>
      <c r="FGT466" s="21"/>
      <c r="FGU466" s="21"/>
      <c r="FGV466" s="46"/>
      <c r="FHB466" s="21"/>
      <c r="FHC466" s="21"/>
      <c r="FHD466" s="46"/>
      <c r="FHJ466" s="21"/>
      <c r="FHK466" s="21"/>
      <c r="FHL466" s="46"/>
      <c r="FHR466" s="21"/>
      <c r="FHS466" s="21"/>
      <c r="FHT466" s="46"/>
      <c r="FHZ466" s="21"/>
      <c r="FIA466" s="21"/>
      <c r="FIB466" s="46"/>
      <c r="FIH466" s="21"/>
      <c r="FII466" s="21"/>
      <c r="FIJ466" s="46"/>
      <c r="FIP466" s="21"/>
      <c r="FIQ466" s="21"/>
      <c r="FIR466" s="46"/>
      <c r="FIX466" s="21"/>
      <c r="FIY466" s="21"/>
      <c r="FIZ466" s="46"/>
      <c r="FJF466" s="21"/>
      <c r="FJG466" s="21"/>
      <c r="FJH466" s="46"/>
      <c r="FJN466" s="21"/>
      <c r="FJO466" s="21"/>
      <c r="FJP466" s="46"/>
      <c r="FJV466" s="21"/>
      <c r="FJW466" s="21"/>
      <c r="FJX466" s="46"/>
      <c r="FKD466" s="21"/>
      <c r="FKE466" s="21"/>
      <c r="FKF466" s="46"/>
      <c r="FKL466" s="21"/>
      <c r="FKM466" s="21"/>
      <c r="FKN466" s="46"/>
      <c r="FKT466" s="21"/>
      <c r="FKU466" s="21"/>
      <c r="FKV466" s="46"/>
      <c r="FLB466" s="21"/>
      <c r="FLC466" s="21"/>
      <c r="FLD466" s="46"/>
      <c r="FLJ466" s="21"/>
      <c r="FLK466" s="21"/>
      <c r="FLL466" s="46"/>
      <c r="FLR466" s="21"/>
      <c r="FLS466" s="21"/>
      <c r="FLT466" s="46"/>
      <c r="FLZ466" s="21"/>
      <c r="FMA466" s="21"/>
      <c r="FMB466" s="46"/>
      <c r="FMH466" s="21"/>
      <c r="FMI466" s="21"/>
      <c r="FMJ466" s="46"/>
      <c r="FMP466" s="21"/>
      <c r="FMQ466" s="21"/>
      <c r="FMR466" s="46"/>
      <c r="FMX466" s="21"/>
      <c r="FMY466" s="21"/>
      <c r="FMZ466" s="46"/>
      <c r="FNF466" s="21"/>
      <c r="FNG466" s="21"/>
      <c r="FNH466" s="46"/>
      <c r="FNN466" s="21"/>
      <c r="FNO466" s="21"/>
      <c r="FNP466" s="46"/>
      <c r="FNV466" s="21"/>
      <c r="FNW466" s="21"/>
      <c r="FNX466" s="46"/>
      <c r="FOD466" s="21"/>
      <c r="FOE466" s="21"/>
      <c r="FOF466" s="46"/>
      <c r="FOL466" s="21"/>
      <c r="FOM466" s="21"/>
      <c r="FON466" s="46"/>
      <c r="FOT466" s="21"/>
      <c r="FOU466" s="21"/>
      <c r="FOV466" s="46"/>
      <c r="FPB466" s="21"/>
      <c r="FPC466" s="21"/>
      <c r="FPD466" s="46"/>
      <c r="FPJ466" s="21"/>
      <c r="FPK466" s="21"/>
      <c r="FPL466" s="46"/>
      <c r="FPR466" s="21"/>
      <c r="FPS466" s="21"/>
      <c r="FPT466" s="46"/>
      <c r="FPZ466" s="21"/>
      <c r="FQA466" s="21"/>
      <c r="FQB466" s="46"/>
      <c r="FQH466" s="21"/>
      <c r="FQI466" s="21"/>
      <c r="FQJ466" s="46"/>
      <c r="FQP466" s="21"/>
      <c r="FQQ466" s="21"/>
      <c r="FQR466" s="46"/>
      <c r="FQX466" s="21"/>
      <c r="FQY466" s="21"/>
      <c r="FQZ466" s="46"/>
      <c r="FRF466" s="21"/>
      <c r="FRG466" s="21"/>
      <c r="FRH466" s="46"/>
      <c r="FRN466" s="21"/>
      <c r="FRO466" s="21"/>
      <c r="FRP466" s="46"/>
      <c r="FRV466" s="21"/>
      <c r="FRW466" s="21"/>
      <c r="FRX466" s="46"/>
      <c r="FSD466" s="21"/>
      <c r="FSE466" s="21"/>
      <c r="FSF466" s="46"/>
      <c r="FSL466" s="21"/>
      <c r="FSM466" s="21"/>
      <c r="FSN466" s="46"/>
      <c r="FST466" s="21"/>
      <c r="FSU466" s="21"/>
      <c r="FSV466" s="46"/>
      <c r="FTB466" s="21"/>
      <c r="FTC466" s="21"/>
      <c r="FTD466" s="46"/>
      <c r="FTJ466" s="21"/>
      <c r="FTK466" s="21"/>
      <c r="FTL466" s="46"/>
      <c r="FTR466" s="21"/>
      <c r="FTS466" s="21"/>
      <c r="FTT466" s="46"/>
      <c r="FTZ466" s="21"/>
      <c r="FUA466" s="21"/>
      <c r="FUB466" s="46"/>
      <c r="FUH466" s="21"/>
      <c r="FUI466" s="21"/>
      <c r="FUJ466" s="46"/>
      <c r="FUP466" s="21"/>
      <c r="FUQ466" s="21"/>
      <c r="FUR466" s="46"/>
      <c r="FUX466" s="21"/>
      <c r="FUY466" s="21"/>
      <c r="FUZ466" s="46"/>
      <c r="FVF466" s="21"/>
      <c r="FVG466" s="21"/>
      <c r="FVH466" s="46"/>
      <c r="FVN466" s="21"/>
      <c r="FVO466" s="21"/>
      <c r="FVP466" s="46"/>
      <c r="FVV466" s="21"/>
      <c r="FVW466" s="21"/>
      <c r="FVX466" s="46"/>
      <c r="FWD466" s="21"/>
      <c r="FWE466" s="21"/>
      <c r="FWF466" s="46"/>
      <c r="FWL466" s="21"/>
      <c r="FWM466" s="21"/>
      <c r="FWN466" s="46"/>
      <c r="FWT466" s="21"/>
      <c r="FWU466" s="21"/>
      <c r="FWV466" s="46"/>
      <c r="FXB466" s="21"/>
      <c r="FXC466" s="21"/>
      <c r="FXD466" s="46"/>
      <c r="FXJ466" s="21"/>
      <c r="FXK466" s="21"/>
      <c r="FXL466" s="46"/>
      <c r="FXR466" s="21"/>
      <c r="FXS466" s="21"/>
      <c r="FXT466" s="46"/>
      <c r="FXZ466" s="21"/>
      <c r="FYA466" s="21"/>
      <c r="FYB466" s="46"/>
      <c r="FYH466" s="21"/>
      <c r="FYI466" s="21"/>
      <c r="FYJ466" s="46"/>
      <c r="FYP466" s="21"/>
      <c r="FYQ466" s="21"/>
      <c r="FYR466" s="46"/>
      <c r="FYX466" s="21"/>
      <c r="FYY466" s="21"/>
      <c r="FYZ466" s="46"/>
      <c r="FZF466" s="21"/>
      <c r="FZG466" s="21"/>
      <c r="FZH466" s="46"/>
      <c r="FZN466" s="21"/>
      <c r="FZO466" s="21"/>
      <c r="FZP466" s="46"/>
      <c r="FZV466" s="21"/>
      <c r="FZW466" s="21"/>
      <c r="FZX466" s="46"/>
      <c r="GAD466" s="21"/>
      <c r="GAE466" s="21"/>
      <c r="GAF466" s="46"/>
      <c r="GAL466" s="21"/>
      <c r="GAM466" s="21"/>
      <c r="GAN466" s="46"/>
      <c r="GAT466" s="21"/>
      <c r="GAU466" s="21"/>
      <c r="GAV466" s="46"/>
      <c r="GBB466" s="21"/>
      <c r="GBC466" s="21"/>
      <c r="GBD466" s="46"/>
      <c r="GBJ466" s="21"/>
      <c r="GBK466" s="21"/>
      <c r="GBL466" s="46"/>
      <c r="GBR466" s="21"/>
      <c r="GBS466" s="21"/>
      <c r="GBT466" s="46"/>
      <c r="GBZ466" s="21"/>
      <c r="GCA466" s="21"/>
      <c r="GCB466" s="46"/>
      <c r="GCH466" s="21"/>
      <c r="GCI466" s="21"/>
      <c r="GCJ466" s="46"/>
      <c r="GCP466" s="21"/>
      <c r="GCQ466" s="21"/>
      <c r="GCR466" s="46"/>
      <c r="GCX466" s="21"/>
      <c r="GCY466" s="21"/>
      <c r="GCZ466" s="46"/>
      <c r="GDF466" s="21"/>
      <c r="GDG466" s="21"/>
      <c r="GDH466" s="46"/>
      <c r="GDN466" s="21"/>
      <c r="GDO466" s="21"/>
      <c r="GDP466" s="46"/>
      <c r="GDV466" s="21"/>
      <c r="GDW466" s="21"/>
      <c r="GDX466" s="46"/>
      <c r="GED466" s="21"/>
      <c r="GEE466" s="21"/>
      <c r="GEF466" s="46"/>
      <c r="GEL466" s="21"/>
      <c r="GEM466" s="21"/>
      <c r="GEN466" s="46"/>
      <c r="GET466" s="21"/>
      <c r="GEU466" s="21"/>
      <c r="GEV466" s="46"/>
      <c r="GFB466" s="21"/>
      <c r="GFC466" s="21"/>
      <c r="GFD466" s="46"/>
      <c r="GFJ466" s="21"/>
      <c r="GFK466" s="21"/>
      <c r="GFL466" s="46"/>
      <c r="GFR466" s="21"/>
      <c r="GFS466" s="21"/>
      <c r="GFT466" s="46"/>
      <c r="GFZ466" s="21"/>
      <c r="GGA466" s="21"/>
      <c r="GGB466" s="46"/>
      <c r="GGH466" s="21"/>
      <c r="GGI466" s="21"/>
      <c r="GGJ466" s="46"/>
      <c r="GGP466" s="21"/>
      <c r="GGQ466" s="21"/>
      <c r="GGR466" s="46"/>
      <c r="GGX466" s="21"/>
      <c r="GGY466" s="21"/>
      <c r="GGZ466" s="46"/>
      <c r="GHF466" s="21"/>
      <c r="GHG466" s="21"/>
      <c r="GHH466" s="46"/>
      <c r="GHN466" s="21"/>
      <c r="GHO466" s="21"/>
      <c r="GHP466" s="46"/>
      <c r="GHV466" s="21"/>
      <c r="GHW466" s="21"/>
      <c r="GHX466" s="46"/>
      <c r="GID466" s="21"/>
      <c r="GIE466" s="21"/>
      <c r="GIF466" s="46"/>
      <c r="GIL466" s="21"/>
      <c r="GIM466" s="21"/>
      <c r="GIN466" s="46"/>
      <c r="GIT466" s="21"/>
      <c r="GIU466" s="21"/>
      <c r="GIV466" s="46"/>
      <c r="GJB466" s="21"/>
      <c r="GJC466" s="21"/>
      <c r="GJD466" s="46"/>
      <c r="GJJ466" s="21"/>
      <c r="GJK466" s="21"/>
      <c r="GJL466" s="46"/>
      <c r="GJR466" s="21"/>
      <c r="GJS466" s="21"/>
      <c r="GJT466" s="46"/>
      <c r="GJZ466" s="21"/>
      <c r="GKA466" s="21"/>
      <c r="GKB466" s="46"/>
      <c r="GKH466" s="21"/>
      <c r="GKI466" s="21"/>
      <c r="GKJ466" s="46"/>
      <c r="GKP466" s="21"/>
      <c r="GKQ466" s="21"/>
      <c r="GKR466" s="46"/>
      <c r="GKX466" s="21"/>
      <c r="GKY466" s="21"/>
      <c r="GKZ466" s="46"/>
      <c r="GLF466" s="21"/>
      <c r="GLG466" s="21"/>
      <c r="GLH466" s="46"/>
      <c r="GLN466" s="21"/>
      <c r="GLO466" s="21"/>
      <c r="GLP466" s="46"/>
      <c r="GLV466" s="21"/>
      <c r="GLW466" s="21"/>
      <c r="GLX466" s="46"/>
      <c r="GMD466" s="21"/>
      <c r="GME466" s="21"/>
      <c r="GMF466" s="46"/>
      <c r="GML466" s="21"/>
      <c r="GMM466" s="21"/>
      <c r="GMN466" s="46"/>
      <c r="GMT466" s="21"/>
      <c r="GMU466" s="21"/>
      <c r="GMV466" s="46"/>
      <c r="GNB466" s="21"/>
      <c r="GNC466" s="21"/>
      <c r="GND466" s="46"/>
      <c r="GNJ466" s="21"/>
      <c r="GNK466" s="21"/>
      <c r="GNL466" s="46"/>
      <c r="GNR466" s="21"/>
      <c r="GNS466" s="21"/>
      <c r="GNT466" s="46"/>
      <c r="GNZ466" s="21"/>
      <c r="GOA466" s="21"/>
      <c r="GOB466" s="46"/>
      <c r="GOH466" s="21"/>
      <c r="GOI466" s="21"/>
      <c r="GOJ466" s="46"/>
      <c r="GOP466" s="21"/>
      <c r="GOQ466" s="21"/>
      <c r="GOR466" s="46"/>
      <c r="GOX466" s="21"/>
      <c r="GOY466" s="21"/>
      <c r="GOZ466" s="46"/>
      <c r="GPF466" s="21"/>
      <c r="GPG466" s="21"/>
      <c r="GPH466" s="46"/>
      <c r="GPN466" s="21"/>
      <c r="GPO466" s="21"/>
      <c r="GPP466" s="46"/>
      <c r="GPV466" s="21"/>
      <c r="GPW466" s="21"/>
      <c r="GPX466" s="46"/>
      <c r="GQD466" s="21"/>
      <c r="GQE466" s="21"/>
      <c r="GQF466" s="46"/>
      <c r="GQL466" s="21"/>
      <c r="GQM466" s="21"/>
      <c r="GQN466" s="46"/>
      <c r="GQT466" s="21"/>
      <c r="GQU466" s="21"/>
      <c r="GQV466" s="46"/>
      <c r="GRB466" s="21"/>
      <c r="GRC466" s="21"/>
      <c r="GRD466" s="46"/>
      <c r="GRJ466" s="21"/>
      <c r="GRK466" s="21"/>
      <c r="GRL466" s="46"/>
      <c r="GRR466" s="21"/>
      <c r="GRS466" s="21"/>
      <c r="GRT466" s="46"/>
      <c r="GRZ466" s="21"/>
      <c r="GSA466" s="21"/>
      <c r="GSB466" s="46"/>
      <c r="GSH466" s="21"/>
      <c r="GSI466" s="21"/>
      <c r="GSJ466" s="46"/>
      <c r="GSP466" s="21"/>
      <c r="GSQ466" s="21"/>
      <c r="GSR466" s="46"/>
      <c r="GSX466" s="21"/>
      <c r="GSY466" s="21"/>
      <c r="GSZ466" s="46"/>
      <c r="GTF466" s="21"/>
      <c r="GTG466" s="21"/>
      <c r="GTH466" s="46"/>
      <c r="GTN466" s="21"/>
      <c r="GTO466" s="21"/>
      <c r="GTP466" s="46"/>
      <c r="GTV466" s="21"/>
      <c r="GTW466" s="21"/>
      <c r="GTX466" s="46"/>
      <c r="GUD466" s="21"/>
      <c r="GUE466" s="21"/>
      <c r="GUF466" s="46"/>
      <c r="GUL466" s="21"/>
      <c r="GUM466" s="21"/>
      <c r="GUN466" s="46"/>
      <c r="GUT466" s="21"/>
      <c r="GUU466" s="21"/>
      <c r="GUV466" s="46"/>
      <c r="GVB466" s="21"/>
      <c r="GVC466" s="21"/>
      <c r="GVD466" s="46"/>
      <c r="GVJ466" s="21"/>
      <c r="GVK466" s="21"/>
      <c r="GVL466" s="46"/>
      <c r="GVR466" s="21"/>
      <c r="GVS466" s="21"/>
      <c r="GVT466" s="46"/>
      <c r="GVZ466" s="21"/>
      <c r="GWA466" s="21"/>
      <c r="GWB466" s="46"/>
      <c r="GWH466" s="21"/>
      <c r="GWI466" s="21"/>
      <c r="GWJ466" s="46"/>
      <c r="GWP466" s="21"/>
      <c r="GWQ466" s="21"/>
      <c r="GWR466" s="46"/>
      <c r="GWX466" s="21"/>
      <c r="GWY466" s="21"/>
      <c r="GWZ466" s="46"/>
      <c r="GXF466" s="21"/>
      <c r="GXG466" s="21"/>
      <c r="GXH466" s="46"/>
      <c r="GXN466" s="21"/>
      <c r="GXO466" s="21"/>
      <c r="GXP466" s="46"/>
      <c r="GXV466" s="21"/>
      <c r="GXW466" s="21"/>
      <c r="GXX466" s="46"/>
      <c r="GYD466" s="21"/>
      <c r="GYE466" s="21"/>
      <c r="GYF466" s="46"/>
      <c r="GYL466" s="21"/>
      <c r="GYM466" s="21"/>
      <c r="GYN466" s="46"/>
      <c r="GYT466" s="21"/>
      <c r="GYU466" s="21"/>
      <c r="GYV466" s="46"/>
      <c r="GZB466" s="21"/>
      <c r="GZC466" s="21"/>
      <c r="GZD466" s="46"/>
      <c r="GZJ466" s="21"/>
      <c r="GZK466" s="21"/>
      <c r="GZL466" s="46"/>
      <c r="GZR466" s="21"/>
      <c r="GZS466" s="21"/>
      <c r="GZT466" s="46"/>
      <c r="GZZ466" s="21"/>
      <c r="HAA466" s="21"/>
      <c r="HAB466" s="46"/>
      <c r="HAH466" s="21"/>
      <c r="HAI466" s="21"/>
      <c r="HAJ466" s="46"/>
      <c r="HAP466" s="21"/>
      <c r="HAQ466" s="21"/>
      <c r="HAR466" s="46"/>
      <c r="HAX466" s="21"/>
      <c r="HAY466" s="21"/>
      <c r="HAZ466" s="46"/>
      <c r="HBF466" s="21"/>
      <c r="HBG466" s="21"/>
      <c r="HBH466" s="46"/>
      <c r="HBN466" s="21"/>
      <c r="HBO466" s="21"/>
      <c r="HBP466" s="46"/>
      <c r="HBV466" s="21"/>
      <c r="HBW466" s="21"/>
      <c r="HBX466" s="46"/>
      <c r="HCD466" s="21"/>
      <c r="HCE466" s="21"/>
      <c r="HCF466" s="46"/>
      <c r="HCL466" s="21"/>
      <c r="HCM466" s="21"/>
      <c r="HCN466" s="46"/>
      <c r="HCT466" s="21"/>
      <c r="HCU466" s="21"/>
      <c r="HCV466" s="46"/>
      <c r="HDB466" s="21"/>
      <c r="HDC466" s="21"/>
      <c r="HDD466" s="46"/>
      <c r="HDJ466" s="21"/>
      <c r="HDK466" s="21"/>
      <c r="HDL466" s="46"/>
      <c r="HDR466" s="21"/>
      <c r="HDS466" s="21"/>
      <c r="HDT466" s="46"/>
      <c r="HDZ466" s="21"/>
      <c r="HEA466" s="21"/>
      <c r="HEB466" s="46"/>
      <c r="HEH466" s="21"/>
      <c r="HEI466" s="21"/>
      <c r="HEJ466" s="46"/>
      <c r="HEP466" s="21"/>
      <c r="HEQ466" s="21"/>
      <c r="HER466" s="46"/>
      <c r="HEX466" s="21"/>
      <c r="HEY466" s="21"/>
      <c r="HEZ466" s="46"/>
      <c r="HFF466" s="21"/>
      <c r="HFG466" s="21"/>
      <c r="HFH466" s="46"/>
      <c r="HFN466" s="21"/>
      <c r="HFO466" s="21"/>
      <c r="HFP466" s="46"/>
      <c r="HFV466" s="21"/>
      <c r="HFW466" s="21"/>
      <c r="HFX466" s="46"/>
      <c r="HGD466" s="21"/>
      <c r="HGE466" s="21"/>
      <c r="HGF466" s="46"/>
      <c r="HGL466" s="21"/>
      <c r="HGM466" s="21"/>
      <c r="HGN466" s="46"/>
      <c r="HGT466" s="21"/>
      <c r="HGU466" s="21"/>
      <c r="HGV466" s="46"/>
      <c r="HHB466" s="21"/>
      <c r="HHC466" s="21"/>
      <c r="HHD466" s="46"/>
      <c r="HHJ466" s="21"/>
      <c r="HHK466" s="21"/>
      <c r="HHL466" s="46"/>
      <c r="HHR466" s="21"/>
      <c r="HHS466" s="21"/>
      <c r="HHT466" s="46"/>
      <c r="HHZ466" s="21"/>
      <c r="HIA466" s="21"/>
      <c r="HIB466" s="46"/>
      <c r="HIH466" s="21"/>
      <c r="HII466" s="21"/>
      <c r="HIJ466" s="46"/>
      <c r="HIP466" s="21"/>
      <c r="HIQ466" s="21"/>
      <c r="HIR466" s="46"/>
      <c r="HIX466" s="21"/>
      <c r="HIY466" s="21"/>
      <c r="HIZ466" s="46"/>
      <c r="HJF466" s="21"/>
      <c r="HJG466" s="21"/>
      <c r="HJH466" s="46"/>
      <c r="HJN466" s="21"/>
      <c r="HJO466" s="21"/>
      <c r="HJP466" s="46"/>
      <c r="HJV466" s="21"/>
      <c r="HJW466" s="21"/>
      <c r="HJX466" s="46"/>
      <c r="HKD466" s="21"/>
      <c r="HKE466" s="21"/>
      <c r="HKF466" s="46"/>
      <c r="HKL466" s="21"/>
      <c r="HKM466" s="21"/>
      <c r="HKN466" s="46"/>
      <c r="HKT466" s="21"/>
      <c r="HKU466" s="21"/>
      <c r="HKV466" s="46"/>
      <c r="HLB466" s="21"/>
      <c r="HLC466" s="21"/>
      <c r="HLD466" s="46"/>
      <c r="HLJ466" s="21"/>
      <c r="HLK466" s="21"/>
      <c r="HLL466" s="46"/>
      <c r="HLR466" s="21"/>
      <c r="HLS466" s="21"/>
      <c r="HLT466" s="46"/>
      <c r="HLZ466" s="21"/>
      <c r="HMA466" s="21"/>
      <c r="HMB466" s="46"/>
      <c r="HMH466" s="21"/>
      <c r="HMI466" s="21"/>
      <c r="HMJ466" s="46"/>
      <c r="HMP466" s="21"/>
      <c r="HMQ466" s="21"/>
      <c r="HMR466" s="46"/>
      <c r="HMX466" s="21"/>
      <c r="HMY466" s="21"/>
      <c r="HMZ466" s="46"/>
      <c r="HNF466" s="21"/>
      <c r="HNG466" s="21"/>
      <c r="HNH466" s="46"/>
      <c r="HNN466" s="21"/>
      <c r="HNO466" s="21"/>
      <c r="HNP466" s="46"/>
      <c r="HNV466" s="21"/>
      <c r="HNW466" s="21"/>
      <c r="HNX466" s="46"/>
      <c r="HOD466" s="21"/>
      <c r="HOE466" s="21"/>
      <c r="HOF466" s="46"/>
      <c r="HOL466" s="21"/>
      <c r="HOM466" s="21"/>
      <c r="HON466" s="46"/>
      <c r="HOT466" s="21"/>
      <c r="HOU466" s="21"/>
      <c r="HOV466" s="46"/>
      <c r="HPB466" s="21"/>
      <c r="HPC466" s="21"/>
      <c r="HPD466" s="46"/>
      <c r="HPJ466" s="21"/>
      <c r="HPK466" s="21"/>
      <c r="HPL466" s="46"/>
      <c r="HPR466" s="21"/>
      <c r="HPS466" s="21"/>
      <c r="HPT466" s="46"/>
      <c r="HPZ466" s="21"/>
      <c r="HQA466" s="21"/>
      <c r="HQB466" s="46"/>
      <c r="HQH466" s="21"/>
      <c r="HQI466" s="21"/>
      <c r="HQJ466" s="46"/>
      <c r="HQP466" s="21"/>
      <c r="HQQ466" s="21"/>
      <c r="HQR466" s="46"/>
      <c r="HQX466" s="21"/>
      <c r="HQY466" s="21"/>
      <c r="HQZ466" s="46"/>
      <c r="HRF466" s="21"/>
      <c r="HRG466" s="21"/>
      <c r="HRH466" s="46"/>
      <c r="HRN466" s="21"/>
      <c r="HRO466" s="21"/>
      <c r="HRP466" s="46"/>
      <c r="HRV466" s="21"/>
      <c r="HRW466" s="21"/>
      <c r="HRX466" s="46"/>
      <c r="HSD466" s="21"/>
      <c r="HSE466" s="21"/>
      <c r="HSF466" s="46"/>
      <c r="HSL466" s="21"/>
      <c r="HSM466" s="21"/>
      <c r="HSN466" s="46"/>
      <c r="HST466" s="21"/>
      <c r="HSU466" s="21"/>
      <c r="HSV466" s="46"/>
      <c r="HTB466" s="21"/>
      <c r="HTC466" s="21"/>
      <c r="HTD466" s="46"/>
      <c r="HTJ466" s="21"/>
      <c r="HTK466" s="21"/>
      <c r="HTL466" s="46"/>
      <c r="HTR466" s="21"/>
      <c r="HTS466" s="21"/>
      <c r="HTT466" s="46"/>
      <c r="HTZ466" s="21"/>
      <c r="HUA466" s="21"/>
      <c r="HUB466" s="46"/>
      <c r="HUH466" s="21"/>
      <c r="HUI466" s="21"/>
      <c r="HUJ466" s="46"/>
      <c r="HUP466" s="21"/>
      <c r="HUQ466" s="21"/>
      <c r="HUR466" s="46"/>
      <c r="HUX466" s="21"/>
      <c r="HUY466" s="21"/>
      <c r="HUZ466" s="46"/>
      <c r="HVF466" s="21"/>
      <c r="HVG466" s="21"/>
      <c r="HVH466" s="46"/>
      <c r="HVN466" s="21"/>
      <c r="HVO466" s="21"/>
      <c r="HVP466" s="46"/>
      <c r="HVV466" s="21"/>
      <c r="HVW466" s="21"/>
      <c r="HVX466" s="46"/>
      <c r="HWD466" s="21"/>
      <c r="HWE466" s="21"/>
      <c r="HWF466" s="46"/>
      <c r="HWL466" s="21"/>
      <c r="HWM466" s="21"/>
      <c r="HWN466" s="46"/>
      <c r="HWT466" s="21"/>
      <c r="HWU466" s="21"/>
      <c r="HWV466" s="46"/>
      <c r="HXB466" s="21"/>
      <c r="HXC466" s="21"/>
      <c r="HXD466" s="46"/>
      <c r="HXJ466" s="21"/>
      <c r="HXK466" s="21"/>
      <c r="HXL466" s="46"/>
      <c r="HXR466" s="21"/>
      <c r="HXS466" s="21"/>
      <c r="HXT466" s="46"/>
      <c r="HXZ466" s="21"/>
      <c r="HYA466" s="21"/>
      <c r="HYB466" s="46"/>
      <c r="HYH466" s="21"/>
      <c r="HYI466" s="21"/>
      <c r="HYJ466" s="46"/>
      <c r="HYP466" s="21"/>
      <c r="HYQ466" s="21"/>
      <c r="HYR466" s="46"/>
      <c r="HYX466" s="21"/>
      <c r="HYY466" s="21"/>
      <c r="HYZ466" s="46"/>
      <c r="HZF466" s="21"/>
      <c r="HZG466" s="21"/>
      <c r="HZH466" s="46"/>
      <c r="HZN466" s="21"/>
      <c r="HZO466" s="21"/>
      <c r="HZP466" s="46"/>
      <c r="HZV466" s="21"/>
      <c r="HZW466" s="21"/>
      <c r="HZX466" s="46"/>
      <c r="IAD466" s="21"/>
      <c r="IAE466" s="21"/>
      <c r="IAF466" s="46"/>
      <c r="IAL466" s="21"/>
      <c r="IAM466" s="21"/>
      <c r="IAN466" s="46"/>
      <c r="IAT466" s="21"/>
      <c r="IAU466" s="21"/>
      <c r="IAV466" s="46"/>
      <c r="IBB466" s="21"/>
      <c r="IBC466" s="21"/>
      <c r="IBD466" s="46"/>
      <c r="IBJ466" s="21"/>
      <c r="IBK466" s="21"/>
      <c r="IBL466" s="46"/>
      <c r="IBR466" s="21"/>
      <c r="IBS466" s="21"/>
      <c r="IBT466" s="46"/>
      <c r="IBZ466" s="21"/>
      <c r="ICA466" s="21"/>
      <c r="ICB466" s="46"/>
      <c r="ICH466" s="21"/>
      <c r="ICI466" s="21"/>
      <c r="ICJ466" s="46"/>
      <c r="ICP466" s="21"/>
      <c r="ICQ466" s="21"/>
      <c r="ICR466" s="46"/>
      <c r="ICX466" s="21"/>
      <c r="ICY466" s="21"/>
      <c r="ICZ466" s="46"/>
      <c r="IDF466" s="21"/>
      <c r="IDG466" s="21"/>
      <c r="IDH466" s="46"/>
      <c r="IDN466" s="21"/>
      <c r="IDO466" s="21"/>
      <c r="IDP466" s="46"/>
      <c r="IDV466" s="21"/>
      <c r="IDW466" s="21"/>
      <c r="IDX466" s="46"/>
      <c r="IED466" s="21"/>
      <c r="IEE466" s="21"/>
      <c r="IEF466" s="46"/>
      <c r="IEL466" s="21"/>
      <c r="IEM466" s="21"/>
      <c r="IEN466" s="46"/>
      <c r="IET466" s="21"/>
      <c r="IEU466" s="21"/>
      <c r="IEV466" s="46"/>
      <c r="IFB466" s="21"/>
      <c r="IFC466" s="21"/>
      <c r="IFD466" s="46"/>
      <c r="IFJ466" s="21"/>
      <c r="IFK466" s="21"/>
      <c r="IFL466" s="46"/>
      <c r="IFR466" s="21"/>
      <c r="IFS466" s="21"/>
      <c r="IFT466" s="46"/>
      <c r="IFZ466" s="21"/>
      <c r="IGA466" s="21"/>
      <c r="IGB466" s="46"/>
      <c r="IGH466" s="21"/>
      <c r="IGI466" s="21"/>
      <c r="IGJ466" s="46"/>
      <c r="IGP466" s="21"/>
      <c r="IGQ466" s="21"/>
      <c r="IGR466" s="46"/>
      <c r="IGX466" s="21"/>
      <c r="IGY466" s="21"/>
      <c r="IGZ466" s="46"/>
      <c r="IHF466" s="21"/>
      <c r="IHG466" s="21"/>
      <c r="IHH466" s="46"/>
      <c r="IHN466" s="21"/>
      <c r="IHO466" s="21"/>
      <c r="IHP466" s="46"/>
      <c r="IHV466" s="21"/>
      <c r="IHW466" s="21"/>
      <c r="IHX466" s="46"/>
      <c r="IID466" s="21"/>
      <c r="IIE466" s="21"/>
      <c r="IIF466" s="46"/>
      <c r="IIL466" s="21"/>
      <c r="IIM466" s="21"/>
      <c r="IIN466" s="46"/>
      <c r="IIT466" s="21"/>
      <c r="IIU466" s="21"/>
      <c r="IIV466" s="46"/>
      <c r="IJB466" s="21"/>
      <c r="IJC466" s="21"/>
      <c r="IJD466" s="46"/>
      <c r="IJJ466" s="21"/>
      <c r="IJK466" s="21"/>
      <c r="IJL466" s="46"/>
      <c r="IJR466" s="21"/>
      <c r="IJS466" s="21"/>
      <c r="IJT466" s="46"/>
      <c r="IJZ466" s="21"/>
      <c r="IKA466" s="21"/>
      <c r="IKB466" s="46"/>
      <c r="IKH466" s="21"/>
      <c r="IKI466" s="21"/>
      <c r="IKJ466" s="46"/>
      <c r="IKP466" s="21"/>
      <c r="IKQ466" s="21"/>
      <c r="IKR466" s="46"/>
      <c r="IKX466" s="21"/>
      <c r="IKY466" s="21"/>
      <c r="IKZ466" s="46"/>
      <c r="ILF466" s="21"/>
      <c r="ILG466" s="21"/>
      <c r="ILH466" s="46"/>
      <c r="ILN466" s="21"/>
      <c r="ILO466" s="21"/>
      <c r="ILP466" s="46"/>
      <c r="ILV466" s="21"/>
      <c r="ILW466" s="21"/>
      <c r="ILX466" s="46"/>
      <c r="IMD466" s="21"/>
      <c r="IME466" s="21"/>
      <c r="IMF466" s="46"/>
      <c r="IML466" s="21"/>
      <c r="IMM466" s="21"/>
      <c r="IMN466" s="46"/>
      <c r="IMT466" s="21"/>
      <c r="IMU466" s="21"/>
      <c r="IMV466" s="46"/>
      <c r="INB466" s="21"/>
      <c r="INC466" s="21"/>
      <c r="IND466" s="46"/>
      <c r="INJ466" s="21"/>
      <c r="INK466" s="21"/>
      <c r="INL466" s="46"/>
      <c r="INR466" s="21"/>
      <c r="INS466" s="21"/>
      <c r="INT466" s="46"/>
      <c r="INZ466" s="21"/>
      <c r="IOA466" s="21"/>
      <c r="IOB466" s="46"/>
      <c r="IOH466" s="21"/>
      <c r="IOI466" s="21"/>
      <c r="IOJ466" s="46"/>
      <c r="IOP466" s="21"/>
      <c r="IOQ466" s="21"/>
      <c r="IOR466" s="46"/>
      <c r="IOX466" s="21"/>
      <c r="IOY466" s="21"/>
      <c r="IOZ466" s="46"/>
      <c r="IPF466" s="21"/>
      <c r="IPG466" s="21"/>
      <c r="IPH466" s="46"/>
      <c r="IPN466" s="21"/>
      <c r="IPO466" s="21"/>
      <c r="IPP466" s="46"/>
      <c r="IPV466" s="21"/>
      <c r="IPW466" s="21"/>
      <c r="IPX466" s="46"/>
      <c r="IQD466" s="21"/>
      <c r="IQE466" s="21"/>
      <c r="IQF466" s="46"/>
      <c r="IQL466" s="21"/>
      <c r="IQM466" s="21"/>
      <c r="IQN466" s="46"/>
      <c r="IQT466" s="21"/>
      <c r="IQU466" s="21"/>
      <c r="IQV466" s="46"/>
      <c r="IRB466" s="21"/>
      <c r="IRC466" s="21"/>
      <c r="IRD466" s="46"/>
      <c r="IRJ466" s="21"/>
      <c r="IRK466" s="21"/>
      <c r="IRL466" s="46"/>
      <c r="IRR466" s="21"/>
      <c r="IRS466" s="21"/>
      <c r="IRT466" s="46"/>
      <c r="IRZ466" s="21"/>
      <c r="ISA466" s="21"/>
      <c r="ISB466" s="46"/>
      <c r="ISH466" s="21"/>
      <c r="ISI466" s="21"/>
      <c r="ISJ466" s="46"/>
      <c r="ISP466" s="21"/>
      <c r="ISQ466" s="21"/>
      <c r="ISR466" s="46"/>
      <c r="ISX466" s="21"/>
      <c r="ISY466" s="21"/>
      <c r="ISZ466" s="46"/>
      <c r="ITF466" s="21"/>
      <c r="ITG466" s="21"/>
      <c r="ITH466" s="46"/>
      <c r="ITN466" s="21"/>
      <c r="ITO466" s="21"/>
      <c r="ITP466" s="46"/>
      <c r="ITV466" s="21"/>
      <c r="ITW466" s="21"/>
      <c r="ITX466" s="46"/>
      <c r="IUD466" s="21"/>
      <c r="IUE466" s="21"/>
      <c r="IUF466" s="46"/>
      <c r="IUL466" s="21"/>
      <c r="IUM466" s="21"/>
      <c r="IUN466" s="46"/>
      <c r="IUT466" s="21"/>
      <c r="IUU466" s="21"/>
      <c r="IUV466" s="46"/>
      <c r="IVB466" s="21"/>
      <c r="IVC466" s="21"/>
      <c r="IVD466" s="46"/>
      <c r="IVJ466" s="21"/>
      <c r="IVK466" s="21"/>
      <c r="IVL466" s="46"/>
      <c r="IVR466" s="21"/>
      <c r="IVS466" s="21"/>
      <c r="IVT466" s="46"/>
      <c r="IVZ466" s="21"/>
      <c r="IWA466" s="21"/>
      <c r="IWB466" s="46"/>
      <c r="IWH466" s="21"/>
      <c r="IWI466" s="21"/>
      <c r="IWJ466" s="46"/>
      <c r="IWP466" s="21"/>
      <c r="IWQ466" s="21"/>
      <c r="IWR466" s="46"/>
      <c r="IWX466" s="21"/>
      <c r="IWY466" s="21"/>
      <c r="IWZ466" s="46"/>
      <c r="IXF466" s="21"/>
      <c r="IXG466" s="21"/>
      <c r="IXH466" s="46"/>
      <c r="IXN466" s="21"/>
      <c r="IXO466" s="21"/>
      <c r="IXP466" s="46"/>
      <c r="IXV466" s="21"/>
      <c r="IXW466" s="21"/>
      <c r="IXX466" s="46"/>
      <c r="IYD466" s="21"/>
      <c r="IYE466" s="21"/>
      <c r="IYF466" s="46"/>
      <c r="IYL466" s="21"/>
      <c r="IYM466" s="21"/>
      <c r="IYN466" s="46"/>
      <c r="IYT466" s="21"/>
      <c r="IYU466" s="21"/>
      <c r="IYV466" s="46"/>
      <c r="IZB466" s="21"/>
      <c r="IZC466" s="21"/>
      <c r="IZD466" s="46"/>
      <c r="IZJ466" s="21"/>
      <c r="IZK466" s="21"/>
      <c r="IZL466" s="46"/>
      <c r="IZR466" s="21"/>
      <c r="IZS466" s="21"/>
      <c r="IZT466" s="46"/>
      <c r="IZZ466" s="21"/>
      <c r="JAA466" s="21"/>
      <c r="JAB466" s="46"/>
      <c r="JAH466" s="21"/>
      <c r="JAI466" s="21"/>
      <c r="JAJ466" s="46"/>
      <c r="JAP466" s="21"/>
      <c r="JAQ466" s="21"/>
      <c r="JAR466" s="46"/>
      <c r="JAX466" s="21"/>
      <c r="JAY466" s="21"/>
      <c r="JAZ466" s="46"/>
      <c r="JBF466" s="21"/>
      <c r="JBG466" s="21"/>
      <c r="JBH466" s="46"/>
      <c r="JBN466" s="21"/>
      <c r="JBO466" s="21"/>
      <c r="JBP466" s="46"/>
      <c r="JBV466" s="21"/>
      <c r="JBW466" s="21"/>
      <c r="JBX466" s="46"/>
      <c r="JCD466" s="21"/>
      <c r="JCE466" s="21"/>
      <c r="JCF466" s="46"/>
      <c r="JCL466" s="21"/>
      <c r="JCM466" s="21"/>
      <c r="JCN466" s="46"/>
      <c r="JCT466" s="21"/>
      <c r="JCU466" s="21"/>
      <c r="JCV466" s="46"/>
      <c r="JDB466" s="21"/>
      <c r="JDC466" s="21"/>
      <c r="JDD466" s="46"/>
      <c r="JDJ466" s="21"/>
      <c r="JDK466" s="21"/>
      <c r="JDL466" s="46"/>
      <c r="JDR466" s="21"/>
      <c r="JDS466" s="21"/>
      <c r="JDT466" s="46"/>
      <c r="JDZ466" s="21"/>
      <c r="JEA466" s="21"/>
      <c r="JEB466" s="46"/>
      <c r="JEH466" s="21"/>
      <c r="JEI466" s="21"/>
      <c r="JEJ466" s="46"/>
      <c r="JEP466" s="21"/>
      <c r="JEQ466" s="21"/>
      <c r="JER466" s="46"/>
      <c r="JEX466" s="21"/>
      <c r="JEY466" s="21"/>
      <c r="JEZ466" s="46"/>
      <c r="JFF466" s="21"/>
      <c r="JFG466" s="21"/>
      <c r="JFH466" s="46"/>
      <c r="JFN466" s="21"/>
      <c r="JFO466" s="21"/>
      <c r="JFP466" s="46"/>
      <c r="JFV466" s="21"/>
      <c r="JFW466" s="21"/>
      <c r="JFX466" s="46"/>
      <c r="JGD466" s="21"/>
      <c r="JGE466" s="21"/>
      <c r="JGF466" s="46"/>
      <c r="JGL466" s="21"/>
      <c r="JGM466" s="21"/>
      <c r="JGN466" s="46"/>
      <c r="JGT466" s="21"/>
      <c r="JGU466" s="21"/>
      <c r="JGV466" s="46"/>
      <c r="JHB466" s="21"/>
      <c r="JHC466" s="21"/>
      <c r="JHD466" s="46"/>
      <c r="JHJ466" s="21"/>
      <c r="JHK466" s="21"/>
      <c r="JHL466" s="46"/>
      <c r="JHR466" s="21"/>
      <c r="JHS466" s="21"/>
      <c r="JHT466" s="46"/>
      <c r="JHZ466" s="21"/>
      <c r="JIA466" s="21"/>
      <c r="JIB466" s="46"/>
      <c r="JIH466" s="21"/>
      <c r="JII466" s="21"/>
      <c r="JIJ466" s="46"/>
      <c r="JIP466" s="21"/>
      <c r="JIQ466" s="21"/>
      <c r="JIR466" s="46"/>
      <c r="JIX466" s="21"/>
      <c r="JIY466" s="21"/>
      <c r="JIZ466" s="46"/>
      <c r="JJF466" s="21"/>
      <c r="JJG466" s="21"/>
      <c r="JJH466" s="46"/>
      <c r="JJN466" s="21"/>
      <c r="JJO466" s="21"/>
      <c r="JJP466" s="46"/>
      <c r="JJV466" s="21"/>
      <c r="JJW466" s="21"/>
      <c r="JJX466" s="46"/>
      <c r="JKD466" s="21"/>
      <c r="JKE466" s="21"/>
      <c r="JKF466" s="46"/>
      <c r="JKL466" s="21"/>
      <c r="JKM466" s="21"/>
      <c r="JKN466" s="46"/>
      <c r="JKT466" s="21"/>
      <c r="JKU466" s="21"/>
      <c r="JKV466" s="46"/>
      <c r="JLB466" s="21"/>
      <c r="JLC466" s="21"/>
      <c r="JLD466" s="46"/>
      <c r="JLJ466" s="21"/>
      <c r="JLK466" s="21"/>
      <c r="JLL466" s="46"/>
      <c r="JLR466" s="21"/>
      <c r="JLS466" s="21"/>
      <c r="JLT466" s="46"/>
      <c r="JLZ466" s="21"/>
      <c r="JMA466" s="21"/>
      <c r="JMB466" s="46"/>
      <c r="JMH466" s="21"/>
      <c r="JMI466" s="21"/>
      <c r="JMJ466" s="46"/>
      <c r="JMP466" s="21"/>
      <c r="JMQ466" s="21"/>
      <c r="JMR466" s="46"/>
      <c r="JMX466" s="21"/>
      <c r="JMY466" s="21"/>
      <c r="JMZ466" s="46"/>
      <c r="JNF466" s="21"/>
      <c r="JNG466" s="21"/>
      <c r="JNH466" s="46"/>
      <c r="JNN466" s="21"/>
      <c r="JNO466" s="21"/>
      <c r="JNP466" s="46"/>
      <c r="JNV466" s="21"/>
      <c r="JNW466" s="21"/>
      <c r="JNX466" s="46"/>
      <c r="JOD466" s="21"/>
      <c r="JOE466" s="21"/>
      <c r="JOF466" s="46"/>
      <c r="JOL466" s="21"/>
      <c r="JOM466" s="21"/>
      <c r="JON466" s="46"/>
      <c r="JOT466" s="21"/>
      <c r="JOU466" s="21"/>
      <c r="JOV466" s="46"/>
      <c r="JPB466" s="21"/>
      <c r="JPC466" s="21"/>
      <c r="JPD466" s="46"/>
      <c r="JPJ466" s="21"/>
      <c r="JPK466" s="21"/>
      <c r="JPL466" s="46"/>
      <c r="JPR466" s="21"/>
      <c r="JPS466" s="21"/>
      <c r="JPT466" s="46"/>
      <c r="JPZ466" s="21"/>
      <c r="JQA466" s="21"/>
      <c r="JQB466" s="46"/>
      <c r="JQH466" s="21"/>
      <c r="JQI466" s="21"/>
      <c r="JQJ466" s="46"/>
      <c r="JQP466" s="21"/>
      <c r="JQQ466" s="21"/>
      <c r="JQR466" s="46"/>
      <c r="JQX466" s="21"/>
      <c r="JQY466" s="21"/>
      <c r="JQZ466" s="46"/>
      <c r="JRF466" s="21"/>
      <c r="JRG466" s="21"/>
      <c r="JRH466" s="46"/>
      <c r="JRN466" s="21"/>
      <c r="JRO466" s="21"/>
      <c r="JRP466" s="46"/>
      <c r="JRV466" s="21"/>
      <c r="JRW466" s="21"/>
      <c r="JRX466" s="46"/>
      <c r="JSD466" s="21"/>
      <c r="JSE466" s="21"/>
      <c r="JSF466" s="46"/>
      <c r="JSL466" s="21"/>
      <c r="JSM466" s="21"/>
      <c r="JSN466" s="46"/>
      <c r="JST466" s="21"/>
      <c r="JSU466" s="21"/>
      <c r="JSV466" s="46"/>
      <c r="JTB466" s="21"/>
      <c r="JTC466" s="21"/>
      <c r="JTD466" s="46"/>
      <c r="JTJ466" s="21"/>
      <c r="JTK466" s="21"/>
      <c r="JTL466" s="46"/>
      <c r="JTR466" s="21"/>
      <c r="JTS466" s="21"/>
      <c r="JTT466" s="46"/>
      <c r="JTZ466" s="21"/>
      <c r="JUA466" s="21"/>
      <c r="JUB466" s="46"/>
      <c r="JUH466" s="21"/>
      <c r="JUI466" s="21"/>
      <c r="JUJ466" s="46"/>
      <c r="JUP466" s="21"/>
      <c r="JUQ466" s="21"/>
      <c r="JUR466" s="46"/>
      <c r="JUX466" s="21"/>
      <c r="JUY466" s="21"/>
      <c r="JUZ466" s="46"/>
      <c r="JVF466" s="21"/>
      <c r="JVG466" s="21"/>
      <c r="JVH466" s="46"/>
      <c r="JVN466" s="21"/>
      <c r="JVO466" s="21"/>
      <c r="JVP466" s="46"/>
      <c r="JVV466" s="21"/>
      <c r="JVW466" s="21"/>
      <c r="JVX466" s="46"/>
      <c r="JWD466" s="21"/>
      <c r="JWE466" s="21"/>
      <c r="JWF466" s="46"/>
      <c r="JWL466" s="21"/>
      <c r="JWM466" s="21"/>
      <c r="JWN466" s="46"/>
      <c r="JWT466" s="21"/>
      <c r="JWU466" s="21"/>
      <c r="JWV466" s="46"/>
      <c r="JXB466" s="21"/>
      <c r="JXC466" s="21"/>
      <c r="JXD466" s="46"/>
      <c r="JXJ466" s="21"/>
      <c r="JXK466" s="21"/>
      <c r="JXL466" s="46"/>
      <c r="JXR466" s="21"/>
      <c r="JXS466" s="21"/>
      <c r="JXT466" s="46"/>
      <c r="JXZ466" s="21"/>
      <c r="JYA466" s="21"/>
      <c r="JYB466" s="46"/>
      <c r="JYH466" s="21"/>
      <c r="JYI466" s="21"/>
      <c r="JYJ466" s="46"/>
      <c r="JYP466" s="21"/>
      <c r="JYQ466" s="21"/>
      <c r="JYR466" s="46"/>
      <c r="JYX466" s="21"/>
      <c r="JYY466" s="21"/>
      <c r="JYZ466" s="46"/>
      <c r="JZF466" s="21"/>
      <c r="JZG466" s="21"/>
      <c r="JZH466" s="46"/>
      <c r="JZN466" s="21"/>
      <c r="JZO466" s="21"/>
      <c r="JZP466" s="46"/>
      <c r="JZV466" s="21"/>
      <c r="JZW466" s="21"/>
      <c r="JZX466" s="46"/>
      <c r="KAD466" s="21"/>
      <c r="KAE466" s="21"/>
      <c r="KAF466" s="46"/>
      <c r="KAL466" s="21"/>
      <c r="KAM466" s="21"/>
      <c r="KAN466" s="46"/>
      <c r="KAT466" s="21"/>
      <c r="KAU466" s="21"/>
      <c r="KAV466" s="46"/>
      <c r="KBB466" s="21"/>
      <c r="KBC466" s="21"/>
      <c r="KBD466" s="46"/>
      <c r="KBJ466" s="21"/>
      <c r="KBK466" s="21"/>
      <c r="KBL466" s="46"/>
      <c r="KBR466" s="21"/>
      <c r="KBS466" s="21"/>
      <c r="KBT466" s="46"/>
      <c r="KBZ466" s="21"/>
      <c r="KCA466" s="21"/>
      <c r="KCB466" s="46"/>
      <c r="KCH466" s="21"/>
      <c r="KCI466" s="21"/>
      <c r="KCJ466" s="46"/>
      <c r="KCP466" s="21"/>
      <c r="KCQ466" s="21"/>
      <c r="KCR466" s="46"/>
      <c r="KCX466" s="21"/>
      <c r="KCY466" s="21"/>
      <c r="KCZ466" s="46"/>
      <c r="KDF466" s="21"/>
      <c r="KDG466" s="21"/>
      <c r="KDH466" s="46"/>
      <c r="KDN466" s="21"/>
      <c r="KDO466" s="21"/>
      <c r="KDP466" s="46"/>
      <c r="KDV466" s="21"/>
      <c r="KDW466" s="21"/>
      <c r="KDX466" s="46"/>
      <c r="KED466" s="21"/>
      <c r="KEE466" s="21"/>
      <c r="KEF466" s="46"/>
      <c r="KEL466" s="21"/>
      <c r="KEM466" s="21"/>
      <c r="KEN466" s="46"/>
      <c r="KET466" s="21"/>
      <c r="KEU466" s="21"/>
      <c r="KEV466" s="46"/>
      <c r="KFB466" s="21"/>
      <c r="KFC466" s="21"/>
      <c r="KFD466" s="46"/>
      <c r="KFJ466" s="21"/>
      <c r="KFK466" s="21"/>
      <c r="KFL466" s="46"/>
      <c r="KFR466" s="21"/>
      <c r="KFS466" s="21"/>
      <c r="KFT466" s="46"/>
      <c r="KFZ466" s="21"/>
      <c r="KGA466" s="21"/>
      <c r="KGB466" s="46"/>
      <c r="KGH466" s="21"/>
      <c r="KGI466" s="21"/>
      <c r="KGJ466" s="46"/>
      <c r="KGP466" s="21"/>
      <c r="KGQ466" s="21"/>
      <c r="KGR466" s="46"/>
      <c r="KGX466" s="21"/>
      <c r="KGY466" s="21"/>
      <c r="KGZ466" s="46"/>
      <c r="KHF466" s="21"/>
      <c r="KHG466" s="21"/>
      <c r="KHH466" s="46"/>
      <c r="KHN466" s="21"/>
      <c r="KHO466" s="21"/>
      <c r="KHP466" s="46"/>
      <c r="KHV466" s="21"/>
      <c r="KHW466" s="21"/>
      <c r="KHX466" s="46"/>
      <c r="KID466" s="21"/>
      <c r="KIE466" s="21"/>
      <c r="KIF466" s="46"/>
      <c r="KIL466" s="21"/>
      <c r="KIM466" s="21"/>
      <c r="KIN466" s="46"/>
      <c r="KIT466" s="21"/>
      <c r="KIU466" s="21"/>
      <c r="KIV466" s="46"/>
      <c r="KJB466" s="21"/>
      <c r="KJC466" s="21"/>
      <c r="KJD466" s="46"/>
      <c r="KJJ466" s="21"/>
      <c r="KJK466" s="21"/>
      <c r="KJL466" s="46"/>
      <c r="KJR466" s="21"/>
      <c r="KJS466" s="21"/>
      <c r="KJT466" s="46"/>
      <c r="KJZ466" s="21"/>
      <c r="KKA466" s="21"/>
      <c r="KKB466" s="46"/>
      <c r="KKH466" s="21"/>
      <c r="KKI466" s="21"/>
      <c r="KKJ466" s="46"/>
      <c r="KKP466" s="21"/>
      <c r="KKQ466" s="21"/>
      <c r="KKR466" s="46"/>
      <c r="KKX466" s="21"/>
      <c r="KKY466" s="21"/>
      <c r="KKZ466" s="46"/>
      <c r="KLF466" s="21"/>
      <c r="KLG466" s="21"/>
      <c r="KLH466" s="46"/>
      <c r="KLN466" s="21"/>
      <c r="KLO466" s="21"/>
      <c r="KLP466" s="46"/>
      <c r="KLV466" s="21"/>
      <c r="KLW466" s="21"/>
      <c r="KLX466" s="46"/>
      <c r="KMD466" s="21"/>
      <c r="KME466" s="21"/>
      <c r="KMF466" s="46"/>
      <c r="KML466" s="21"/>
      <c r="KMM466" s="21"/>
      <c r="KMN466" s="46"/>
      <c r="KMT466" s="21"/>
      <c r="KMU466" s="21"/>
      <c r="KMV466" s="46"/>
      <c r="KNB466" s="21"/>
      <c r="KNC466" s="21"/>
      <c r="KND466" s="46"/>
      <c r="KNJ466" s="21"/>
      <c r="KNK466" s="21"/>
      <c r="KNL466" s="46"/>
      <c r="KNR466" s="21"/>
      <c r="KNS466" s="21"/>
      <c r="KNT466" s="46"/>
      <c r="KNZ466" s="21"/>
      <c r="KOA466" s="21"/>
      <c r="KOB466" s="46"/>
      <c r="KOH466" s="21"/>
      <c r="KOI466" s="21"/>
      <c r="KOJ466" s="46"/>
      <c r="KOP466" s="21"/>
      <c r="KOQ466" s="21"/>
      <c r="KOR466" s="46"/>
      <c r="KOX466" s="21"/>
      <c r="KOY466" s="21"/>
      <c r="KOZ466" s="46"/>
      <c r="KPF466" s="21"/>
      <c r="KPG466" s="21"/>
      <c r="KPH466" s="46"/>
      <c r="KPN466" s="21"/>
      <c r="KPO466" s="21"/>
      <c r="KPP466" s="46"/>
      <c r="KPV466" s="21"/>
      <c r="KPW466" s="21"/>
      <c r="KPX466" s="46"/>
      <c r="KQD466" s="21"/>
      <c r="KQE466" s="21"/>
      <c r="KQF466" s="46"/>
      <c r="KQL466" s="21"/>
      <c r="KQM466" s="21"/>
      <c r="KQN466" s="46"/>
      <c r="KQT466" s="21"/>
      <c r="KQU466" s="21"/>
      <c r="KQV466" s="46"/>
      <c r="KRB466" s="21"/>
      <c r="KRC466" s="21"/>
      <c r="KRD466" s="46"/>
      <c r="KRJ466" s="21"/>
      <c r="KRK466" s="21"/>
      <c r="KRL466" s="46"/>
      <c r="KRR466" s="21"/>
      <c r="KRS466" s="21"/>
      <c r="KRT466" s="46"/>
      <c r="KRZ466" s="21"/>
      <c r="KSA466" s="21"/>
      <c r="KSB466" s="46"/>
      <c r="KSH466" s="21"/>
      <c r="KSI466" s="21"/>
      <c r="KSJ466" s="46"/>
      <c r="KSP466" s="21"/>
      <c r="KSQ466" s="21"/>
      <c r="KSR466" s="46"/>
      <c r="KSX466" s="21"/>
      <c r="KSY466" s="21"/>
      <c r="KSZ466" s="46"/>
      <c r="KTF466" s="21"/>
      <c r="KTG466" s="21"/>
      <c r="KTH466" s="46"/>
      <c r="KTN466" s="21"/>
      <c r="KTO466" s="21"/>
      <c r="KTP466" s="46"/>
      <c r="KTV466" s="21"/>
      <c r="KTW466" s="21"/>
      <c r="KTX466" s="46"/>
      <c r="KUD466" s="21"/>
      <c r="KUE466" s="21"/>
      <c r="KUF466" s="46"/>
      <c r="KUL466" s="21"/>
      <c r="KUM466" s="21"/>
      <c r="KUN466" s="46"/>
      <c r="KUT466" s="21"/>
      <c r="KUU466" s="21"/>
      <c r="KUV466" s="46"/>
      <c r="KVB466" s="21"/>
      <c r="KVC466" s="21"/>
      <c r="KVD466" s="46"/>
      <c r="KVJ466" s="21"/>
      <c r="KVK466" s="21"/>
      <c r="KVL466" s="46"/>
      <c r="KVR466" s="21"/>
      <c r="KVS466" s="21"/>
      <c r="KVT466" s="46"/>
      <c r="KVZ466" s="21"/>
      <c r="KWA466" s="21"/>
      <c r="KWB466" s="46"/>
      <c r="KWH466" s="21"/>
      <c r="KWI466" s="21"/>
      <c r="KWJ466" s="46"/>
      <c r="KWP466" s="21"/>
      <c r="KWQ466" s="21"/>
      <c r="KWR466" s="46"/>
      <c r="KWX466" s="21"/>
      <c r="KWY466" s="21"/>
      <c r="KWZ466" s="46"/>
      <c r="KXF466" s="21"/>
      <c r="KXG466" s="21"/>
      <c r="KXH466" s="46"/>
      <c r="KXN466" s="21"/>
      <c r="KXO466" s="21"/>
      <c r="KXP466" s="46"/>
      <c r="KXV466" s="21"/>
      <c r="KXW466" s="21"/>
      <c r="KXX466" s="46"/>
      <c r="KYD466" s="21"/>
      <c r="KYE466" s="21"/>
      <c r="KYF466" s="46"/>
      <c r="KYL466" s="21"/>
      <c r="KYM466" s="21"/>
      <c r="KYN466" s="46"/>
      <c r="KYT466" s="21"/>
      <c r="KYU466" s="21"/>
      <c r="KYV466" s="46"/>
      <c r="KZB466" s="21"/>
      <c r="KZC466" s="21"/>
      <c r="KZD466" s="46"/>
      <c r="KZJ466" s="21"/>
      <c r="KZK466" s="21"/>
      <c r="KZL466" s="46"/>
      <c r="KZR466" s="21"/>
      <c r="KZS466" s="21"/>
      <c r="KZT466" s="46"/>
      <c r="KZZ466" s="21"/>
      <c r="LAA466" s="21"/>
      <c r="LAB466" s="46"/>
      <c r="LAH466" s="21"/>
      <c r="LAI466" s="21"/>
      <c r="LAJ466" s="46"/>
      <c r="LAP466" s="21"/>
      <c r="LAQ466" s="21"/>
      <c r="LAR466" s="46"/>
      <c r="LAX466" s="21"/>
      <c r="LAY466" s="21"/>
      <c r="LAZ466" s="46"/>
      <c r="LBF466" s="21"/>
      <c r="LBG466" s="21"/>
      <c r="LBH466" s="46"/>
      <c r="LBN466" s="21"/>
      <c r="LBO466" s="21"/>
      <c r="LBP466" s="46"/>
      <c r="LBV466" s="21"/>
      <c r="LBW466" s="21"/>
      <c r="LBX466" s="46"/>
      <c r="LCD466" s="21"/>
      <c r="LCE466" s="21"/>
      <c r="LCF466" s="46"/>
      <c r="LCL466" s="21"/>
      <c r="LCM466" s="21"/>
      <c r="LCN466" s="46"/>
      <c r="LCT466" s="21"/>
      <c r="LCU466" s="21"/>
      <c r="LCV466" s="46"/>
      <c r="LDB466" s="21"/>
      <c r="LDC466" s="21"/>
      <c r="LDD466" s="46"/>
      <c r="LDJ466" s="21"/>
      <c r="LDK466" s="21"/>
      <c r="LDL466" s="46"/>
      <c r="LDR466" s="21"/>
      <c r="LDS466" s="21"/>
      <c r="LDT466" s="46"/>
      <c r="LDZ466" s="21"/>
      <c r="LEA466" s="21"/>
      <c r="LEB466" s="46"/>
      <c r="LEH466" s="21"/>
      <c r="LEI466" s="21"/>
      <c r="LEJ466" s="46"/>
      <c r="LEP466" s="21"/>
      <c r="LEQ466" s="21"/>
      <c r="LER466" s="46"/>
      <c r="LEX466" s="21"/>
      <c r="LEY466" s="21"/>
      <c r="LEZ466" s="46"/>
      <c r="LFF466" s="21"/>
      <c r="LFG466" s="21"/>
      <c r="LFH466" s="46"/>
      <c r="LFN466" s="21"/>
      <c r="LFO466" s="21"/>
      <c r="LFP466" s="46"/>
      <c r="LFV466" s="21"/>
      <c r="LFW466" s="21"/>
      <c r="LFX466" s="46"/>
      <c r="LGD466" s="21"/>
      <c r="LGE466" s="21"/>
      <c r="LGF466" s="46"/>
      <c r="LGL466" s="21"/>
      <c r="LGM466" s="21"/>
      <c r="LGN466" s="46"/>
      <c r="LGT466" s="21"/>
      <c r="LGU466" s="21"/>
      <c r="LGV466" s="46"/>
      <c r="LHB466" s="21"/>
      <c r="LHC466" s="21"/>
      <c r="LHD466" s="46"/>
      <c r="LHJ466" s="21"/>
      <c r="LHK466" s="21"/>
      <c r="LHL466" s="46"/>
      <c r="LHR466" s="21"/>
      <c r="LHS466" s="21"/>
      <c r="LHT466" s="46"/>
      <c r="LHZ466" s="21"/>
      <c r="LIA466" s="21"/>
      <c r="LIB466" s="46"/>
      <c r="LIH466" s="21"/>
      <c r="LII466" s="21"/>
      <c r="LIJ466" s="46"/>
      <c r="LIP466" s="21"/>
      <c r="LIQ466" s="21"/>
      <c r="LIR466" s="46"/>
      <c r="LIX466" s="21"/>
      <c r="LIY466" s="21"/>
      <c r="LIZ466" s="46"/>
      <c r="LJF466" s="21"/>
      <c r="LJG466" s="21"/>
      <c r="LJH466" s="46"/>
      <c r="LJN466" s="21"/>
      <c r="LJO466" s="21"/>
      <c r="LJP466" s="46"/>
      <c r="LJV466" s="21"/>
      <c r="LJW466" s="21"/>
      <c r="LJX466" s="46"/>
      <c r="LKD466" s="21"/>
      <c r="LKE466" s="21"/>
      <c r="LKF466" s="46"/>
      <c r="LKL466" s="21"/>
      <c r="LKM466" s="21"/>
      <c r="LKN466" s="46"/>
      <c r="LKT466" s="21"/>
      <c r="LKU466" s="21"/>
      <c r="LKV466" s="46"/>
      <c r="LLB466" s="21"/>
      <c r="LLC466" s="21"/>
      <c r="LLD466" s="46"/>
      <c r="LLJ466" s="21"/>
      <c r="LLK466" s="21"/>
      <c r="LLL466" s="46"/>
      <c r="LLR466" s="21"/>
      <c r="LLS466" s="21"/>
      <c r="LLT466" s="46"/>
      <c r="LLZ466" s="21"/>
      <c r="LMA466" s="21"/>
      <c r="LMB466" s="46"/>
      <c r="LMH466" s="21"/>
      <c r="LMI466" s="21"/>
      <c r="LMJ466" s="46"/>
      <c r="LMP466" s="21"/>
      <c r="LMQ466" s="21"/>
      <c r="LMR466" s="46"/>
      <c r="LMX466" s="21"/>
      <c r="LMY466" s="21"/>
      <c r="LMZ466" s="46"/>
      <c r="LNF466" s="21"/>
      <c r="LNG466" s="21"/>
      <c r="LNH466" s="46"/>
      <c r="LNN466" s="21"/>
      <c r="LNO466" s="21"/>
      <c r="LNP466" s="46"/>
      <c r="LNV466" s="21"/>
      <c r="LNW466" s="21"/>
      <c r="LNX466" s="46"/>
      <c r="LOD466" s="21"/>
      <c r="LOE466" s="21"/>
      <c r="LOF466" s="46"/>
      <c r="LOL466" s="21"/>
      <c r="LOM466" s="21"/>
      <c r="LON466" s="46"/>
      <c r="LOT466" s="21"/>
      <c r="LOU466" s="21"/>
      <c r="LOV466" s="46"/>
      <c r="LPB466" s="21"/>
      <c r="LPC466" s="21"/>
      <c r="LPD466" s="46"/>
      <c r="LPJ466" s="21"/>
      <c r="LPK466" s="21"/>
      <c r="LPL466" s="46"/>
      <c r="LPR466" s="21"/>
      <c r="LPS466" s="21"/>
      <c r="LPT466" s="46"/>
      <c r="LPZ466" s="21"/>
      <c r="LQA466" s="21"/>
      <c r="LQB466" s="46"/>
      <c r="LQH466" s="21"/>
      <c r="LQI466" s="21"/>
      <c r="LQJ466" s="46"/>
      <c r="LQP466" s="21"/>
      <c r="LQQ466" s="21"/>
      <c r="LQR466" s="46"/>
      <c r="LQX466" s="21"/>
      <c r="LQY466" s="21"/>
      <c r="LQZ466" s="46"/>
      <c r="LRF466" s="21"/>
      <c r="LRG466" s="21"/>
      <c r="LRH466" s="46"/>
      <c r="LRN466" s="21"/>
      <c r="LRO466" s="21"/>
      <c r="LRP466" s="46"/>
      <c r="LRV466" s="21"/>
      <c r="LRW466" s="21"/>
      <c r="LRX466" s="46"/>
      <c r="LSD466" s="21"/>
      <c r="LSE466" s="21"/>
      <c r="LSF466" s="46"/>
      <c r="LSL466" s="21"/>
      <c r="LSM466" s="21"/>
      <c r="LSN466" s="46"/>
      <c r="LST466" s="21"/>
      <c r="LSU466" s="21"/>
      <c r="LSV466" s="46"/>
      <c r="LTB466" s="21"/>
      <c r="LTC466" s="21"/>
      <c r="LTD466" s="46"/>
      <c r="LTJ466" s="21"/>
      <c r="LTK466" s="21"/>
      <c r="LTL466" s="46"/>
      <c r="LTR466" s="21"/>
      <c r="LTS466" s="21"/>
      <c r="LTT466" s="46"/>
      <c r="LTZ466" s="21"/>
      <c r="LUA466" s="21"/>
      <c r="LUB466" s="46"/>
      <c r="LUH466" s="21"/>
      <c r="LUI466" s="21"/>
      <c r="LUJ466" s="46"/>
      <c r="LUP466" s="21"/>
      <c r="LUQ466" s="21"/>
      <c r="LUR466" s="46"/>
      <c r="LUX466" s="21"/>
      <c r="LUY466" s="21"/>
      <c r="LUZ466" s="46"/>
      <c r="LVF466" s="21"/>
      <c r="LVG466" s="21"/>
      <c r="LVH466" s="46"/>
      <c r="LVN466" s="21"/>
      <c r="LVO466" s="21"/>
      <c r="LVP466" s="46"/>
      <c r="LVV466" s="21"/>
      <c r="LVW466" s="21"/>
      <c r="LVX466" s="46"/>
      <c r="LWD466" s="21"/>
      <c r="LWE466" s="21"/>
      <c r="LWF466" s="46"/>
      <c r="LWL466" s="21"/>
      <c r="LWM466" s="21"/>
      <c r="LWN466" s="46"/>
      <c r="LWT466" s="21"/>
      <c r="LWU466" s="21"/>
      <c r="LWV466" s="46"/>
      <c r="LXB466" s="21"/>
      <c r="LXC466" s="21"/>
      <c r="LXD466" s="46"/>
      <c r="LXJ466" s="21"/>
      <c r="LXK466" s="21"/>
      <c r="LXL466" s="46"/>
      <c r="LXR466" s="21"/>
      <c r="LXS466" s="21"/>
      <c r="LXT466" s="46"/>
      <c r="LXZ466" s="21"/>
      <c r="LYA466" s="21"/>
      <c r="LYB466" s="46"/>
      <c r="LYH466" s="21"/>
      <c r="LYI466" s="21"/>
      <c r="LYJ466" s="46"/>
      <c r="LYP466" s="21"/>
      <c r="LYQ466" s="21"/>
      <c r="LYR466" s="46"/>
      <c r="LYX466" s="21"/>
      <c r="LYY466" s="21"/>
      <c r="LYZ466" s="46"/>
      <c r="LZF466" s="21"/>
      <c r="LZG466" s="21"/>
      <c r="LZH466" s="46"/>
      <c r="LZN466" s="21"/>
      <c r="LZO466" s="21"/>
      <c r="LZP466" s="46"/>
      <c r="LZV466" s="21"/>
      <c r="LZW466" s="21"/>
      <c r="LZX466" s="46"/>
      <c r="MAD466" s="21"/>
      <c r="MAE466" s="21"/>
      <c r="MAF466" s="46"/>
      <c r="MAL466" s="21"/>
      <c r="MAM466" s="21"/>
      <c r="MAN466" s="46"/>
      <c r="MAT466" s="21"/>
      <c r="MAU466" s="21"/>
      <c r="MAV466" s="46"/>
      <c r="MBB466" s="21"/>
      <c r="MBC466" s="21"/>
      <c r="MBD466" s="46"/>
      <c r="MBJ466" s="21"/>
      <c r="MBK466" s="21"/>
      <c r="MBL466" s="46"/>
      <c r="MBR466" s="21"/>
      <c r="MBS466" s="21"/>
      <c r="MBT466" s="46"/>
      <c r="MBZ466" s="21"/>
      <c r="MCA466" s="21"/>
      <c r="MCB466" s="46"/>
      <c r="MCH466" s="21"/>
      <c r="MCI466" s="21"/>
      <c r="MCJ466" s="46"/>
      <c r="MCP466" s="21"/>
      <c r="MCQ466" s="21"/>
      <c r="MCR466" s="46"/>
      <c r="MCX466" s="21"/>
      <c r="MCY466" s="21"/>
      <c r="MCZ466" s="46"/>
      <c r="MDF466" s="21"/>
      <c r="MDG466" s="21"/>
      <c r="MDH466" s="46"/>
      <c r="MDN466" s="21"/>
      <c r="MDO466" s="21"/>
      <c r="MDP466" s="46"/>
      <c r="MDV466" s="21"/>
      <c r="MDW466" s="21"/>
      <c r="MDX466" s="46"/>
      <c r="MED466" s="21"/>
      <c r="MEE466" s="21"/>
      <c r="MEF466" s="46"/>
      <c r="MEL466" s="21"/>
      <c r="MEM466" s="21"/>
      <c r="MEN466" s="46"/>
      <c r="MET466" s="21"/>
      <c r="MEU466" s="21"/>
      <c r="MEV466" s="46"/>
      <c r="MFB466" s="21"/>
      <c r="MFC466" s="21"/>
      <c r="MFD466" s="46"/>
      <c r="MFJ466" s="21"/>
      <c r="MFK466" s="21"/>
      <c r="MFL466" s="46"/>
      <c r="MFR466" s="21"/>
      <c r="MFS466" s="21"/>
      <c r="MFT466" s="46"/>
      <c r="MFZ466" s="21"/>
      <c r="MGA466" s="21"/>
      <c r="MGB466" s="46"/>
      <c r="MGH466" s="21"/>
      <c r="MGI466" s="21"/>
      <c r="MGJ466" s="46"/>
      <c r="MGP466" s="21"/>
      <c r="MGQ466" s="21"/>
      <c r="MGR466" s="46"/>
      <c r="MGX466" s="21"/>
      <c r="MGY466" s="21"/>
      <c r="MGZ466" s="46"/>
      <c r="MHF466" s="21"/>
      <c r="MHG466" s="21"/>
      <c r="MHH466" s="46"/>
      <c r="MHN466" s="21"/>
      <c r="MHO466" s="21"/>
      <c r="MHP466" s="46"/>
      <c r="MHV466" s="21"/>
      <c r="MHW466" s="21"/>
      <c r="MHX466" s="46"/>
      <c r="MID466" s="21"/>
      <c r="MIE466" s="21"/>
      <c r="MIF466" s="46"/>
      <c r="MIL466" s="21"/>
      <c r="MIM466" s="21"/>
      <c r="MIN466" s="46"/>
      <c r="MIT466" s="21"/>
      <c r="MIU466" s="21"/>
      <c r="MIV466" s="46"/>
      <c r="MJB466" s="21"/>
      <c r="MJC466" s="21"/>
      <c r="MJD466" s="46"/>
      <c r="MJJ466" s="21"/>
      <c r="MJK466" s="21"/>
      <c r="MJL466" s="46"/>
      <c r="MJR466" s="21"/>
      <c r="MJS466" s="21"/>
      <c r="MJT466" s="46"/>
      <c r="MJZ466" s="21"/>
      <c r="MKA466" s="21"/>
      <c r="MKB466" s="46"/>
      <c r="MKH466" s="21"/>
      <c r="MKI466" s="21"/>
      <c r="MKJ466" s="46"/>
      <c r="MKP466" s="21"/>
      <c r="MKQ466" s="21"/>
      <c r="MKR466" s="46"/>
      <c r="MKX466" s="21"/>
      <c r="MKY466" s="21"/>
      <c r="MKZ466" s="46"/>
      <c r="MLF466" s="21"/>
      <c r="MLG466" s="21"/>
      <c r="MLH466" s="46"/>
      <c r="MLN466" s="21"/>
      <c r="MLO466" s="21"/>
      <c r="MLP466" s="46"/>
      <c r="MLV466" s="21"/>
      <c r="MLW466" s="21"/>
      <c r="MLX466" s="46"/>
      <c r="MMD466" s="21"/>
      <c r="MME466" s="21"/>
      <c r="MMF466" s="46"/>
      <c r="MML466" s="21"/>
      <c r="MMM466" s="21"/>
      <c r="MMN466" s="46"/>
      <c r="MMT466" s="21"/>
      <c r="MMU466" s="21"/>
      <c r="MMV466" s="46"/>
      <c r="MNB466" s="21"/>
      <c r="MNC466" s="21"/>
      <c r="MND466" s="46"/>
      <c r="MNJ466" s="21"/>
      <c r="MNK466" s="21"/>
      <c r="MNL466" s="46"/>
      <c r="MNR466" s="21"/>
      <c r="MNS466" s="21"/>
      <c r="MNT466" s="46"/>
      <c r="MNZ466" s="21"/>
      <c r="MOA466" s="21"/>
      <c r="MOB466" s="46"/>
      <c r="MOH466" s="21"/>
      <c r="MOI466" s="21"/>
      <c r="MOJ466" s="46"/>
      <c r="MOP466" s="21"/>
      <c r="MOQ466" s="21"/>
      <c r="MOR466" s="46"/>
      <c r="MOX466" s="21"/>
      <c r="MOY466" s="21"/>
      <c r="MOZ466" s="46"/>
      <c r="MPF466" s="21"/>
      <c r="MPG466" s="21"/>
      <c r="MPH466" s="46"/>
      <c r="MPN466" s="21"/>
      <c r="MPO466" s="21"/>
      <c r="MPP466" s="46"/>
      <c r="MPV466" s="21"/>
      <c r="MPW466" s="21"/>
      <c r="MPX466" s="46"/>
      <c r="MQD466" s="21"/>
      <c r="MQE466" s="21"/>
      <c r="MQF466" s="46"/>
      <c r="MQL466" s="21"/>
      <c r="MQM466" s="21"/>
      <c r="MQN466" s="46"/>
      <c r="MQT466" s="21"/>
      <c r="MQU466" s="21"/>
      <c r="MQV466" s="46"/>
      <c r="MRB466" s="21"/>
      <c r="MRC466" s="21"/>
      <c r="MRD466" s="46"/>
      <c r="MRJ466" s="21"/>
      <c r="MRK466" s="21"/>
      <c r="MRL466" s="46"/>
      <c r="MRR466" s="21"/>
      <c r="MRS466" s="21"/>
      <c r="MRT466" s="46"/>
      <c r="MRZ466" s="21"/>
      <c r="MSA466" s="21"/>
      <c r="MSB466" s="46"/>
      <c r="MSH466" s="21"/>
      <c r="MSI466" s="21"/>
      <c r="MSJ466" s="46"/>
      <c r="MSP466" s="21"/>
      <c r="MSQ466" s="21"/>
      <c r="MSR466" s="46"/>
      <c r="MSX466" s="21"/>
      <c r="MSY466" s="21"/>
      <c r="MSZ466" s="46"/>
      <c r="MTF466" s="21"/>
      <c r="MTG466" s="21"/>
      <c r="MTH466" s="46"/>
      <c r="MTN466" s="21"/>
      <c r="MTO466" s="21"/>
      <c r="MTP466" s="46"/>
      <c r="MTV466" s="21"/>
      <c r="MTW466" s="21"/>
      <c r="MTX466" s="46"/>
      <c r="MUD466" s="21"/>
      <c r="MUE466" s="21"/>
      <c r="MUF466" s="46"/>
      <c r="MUL466" s="21"/>
      <c r="MUM466" s="21"/>
      <c r="MUN466" s="46"/>
      <c r="MUT466" s="21"/>
      <c r="MUU466" s="21"/>
      <c r="MUV466" s="46"/>
      <c r="MVB466" s="21"/>
      <c r="MVC466" s="21"/>
      <c r="MVD466" s="46"/>
      <c r="MVJ466" s="21"/>
      <c r="MVK466" s="21"/>
      <c r="MVL466" s="46"/>
      <c r="MVR466" s="21"/>
      <c r="MVS466" s="21"/>
      <c r="MVT466" s="46"/>
      <c r="MVZ466" s="21"/>
      <c r="MWA466" s="21"/>
      <c r="MWB466" s="46"/>
      <c r="MWH466" s="21"/>
      <c r="MWI466" s="21"/>
      <c r="MWJ466" s="46"/>
      <c r="MWP466" s="21"/>
      <c r="MWQ466" s="21"/>
      <c r="MWR466" s="46"/>
      <c r="MWX466" s="21"/>
      <c r="MWY466" s="21"/>
      <c r="MWZ466" s="46"/>
      <c r="MXF466" s="21"/>
      <c r="MXG466" s="21"/>
      <c r="MXH466" s="46"/>
      <c r="MXN466" s="21"/>
      <c r="MXO466" s="21"/>
      <c r="MXP466" s="46"/>
      <c r="MXV466" s="21"/>
      <c r="MXW466" s="21"/>
      <c r="MXX466" s="46"/>
      <c r="MYD466" s="21"/>
      <c r="MYE466" s="21"/>
      <c r="MYF466" s="46"/>
      <c r="MYL466" s="21"/>
      <c r="MYM466" s="21"/>
      <c r="MYN466" s="46"/>
      <c r="MYT466" s="21"/>
      <c r="MYU466" s="21"/>
      <c r="MYV466" s="46"/>
      <c r="MZB466" s="21"/>
      <c r="MZC466" s="21"/>
      <c r="MZD466" s="46"/>
      <c r="MZJ466" s="21"/>
      <c r="MZK466" s="21"/>
      <c r="MZL466" s="46"/>
      <c r="MZR466" s="21"/>
      <c r="MZS466" s="21"/>
      <c r="MZT466" s="46"/>
      <c r="MZZ466" s="21"/>
      <c r="NAA466" s="21"/>
      <c r="NAB466" s="46"/>
      <c r="NAH466" s="21"/>
      <c r="NAI466" s="21"/>
      <c r="NAJ466" s="46"/>
      <c r="NAP466" s="21"/>
      <c r="NAQ466" s="21"/>
      <c r="NAR466" s="46"/>
      <c r="NAX466" s="21"/>
      <c r="NAY466" s="21"/>
      <c r="NAZ466" s="46"/>
      <c r="NBF466" s="21"/>
      <c r="NBG466" s="21"/>
      <c r="NBH466" s="46"/>
      <c r="NBN466" s="21"/>
      <c r="NBO466" s="21"/>
      <c r="NBP466" s="46"/>
      <c r="NBV466" s="21"/>
      <c r="NBW466" s="21"/>
      <c r="NBX466" s="46"/>
      <c r="NCD466" s="21"/>
      <c r="NCE466" s="21"/>
      <c r="NCF466" s="46"/>
      <c r="NCL466" s="21"/>
      <c r="NCM466" s="21"/>
      <c r="NCN466" s="46"/>
      <c r="NCT466" s="21"/>
      <c r="NCU466" s="21"/>
      <c r="NCV466" s="46"/>
      <c r="NDB466" s="21"/>
      <c r="NDC466" s="21"/>
      <c r="NDD466" s="46"/>
      <c r="NDJ466" s="21"/>
      <c r="NDK466" s="21"/>
      <c r="NDL466" s="46"/>
      <c r="NDR466" s="21"/>
      <c r="NDS466" s="21"/>
      <c r="NDT466" s="46"/>
      <c r="NDZ466" s="21"/>
      <c r="NEA466" s="21"/>
      <c r="NEB466" s="46"/>
      <c r="NEH466" s="21"/>
      <c r="NEI466" s="21"/>
      <c r="NEJ466" s="46"/>
      <c r="NEP466" s="21"/>
      <c r="NEQ466" s="21"/>
      <c r="NER466" s="46"/>
      <c r="NEX466" s="21"/>
      <c r="NEY466" s="21"/>
      <c r="NEZ466" s="46"/>
      <c r="NFF466" s="21"/>
      <c r="NFG466" s="21"/>
      <c r="NFH466" s="46"/>
      <c r="NFN466" s="21"/>
      <c r="NFO466" s="21"/>
      <c r="NFP466" s="46"/>
      <c r="NFV466" s="21"/>
      <c r="NFW466" s="21"/>
      <c r="NFX466" s="46"/>
      <c r="NGD466" s="21"/>
      <c r="NGE466" s="21"/>
      <c r="NGF466" s="46"/>
      <c r="NGL466" s="21"/>
      <c r="NGM466" s="21"/>
      <c r="NGN466" s="46"/>
      <c r="NGT466" s="21"/>
      <c r="NGU466" s="21"/>
      <c r="NGV466" s="46"/>
      <c r="NHB466" s="21"/>
      <c r="NHC466" s="21"/>
      <c r="NHD466" s="46"/>
      <c r="NHJ466" s="21"/>
      <c r="NHK466" s="21"/>
      <c r="NHL466" s="46"/>
      <c r="NHR466" s="21"/>
      <c r="NHS466" s="21"/>
      <c r="NHT466" s="46"/>
      <c r="NHZ466" s="21"/>
      <c r="NIA466" s="21"/>
      <c r="NIB466" s="46"/>
      <c r="NIH466" s="21"/>
      <c r="NII466" s="21"/>
      <c r="NIJ466" s="46"/>
      <c r="NIP466" s="21"/>
      <c r="NIQ466" s="21"/>
      <c r="NIR466" s="46"/>
      <c r="NIX466" s="21"/>
      <c r="NIY466" s="21"/>
      <c r="NIZ466" s="46"/>
      <c r="NJF466" s="21"/>
      <c r="NJG466" s="21"/>
      <c r="NJH466" s="46"/>
      <c r="NJN466" s="21"/>
      <c r="NJO466" s="21"/>
      <c r="NJP466" s="46"/>
      <c r="NJV466" s="21"/>
      <c r="NJW466" s="21"/>
      <c r="NJX466" s="46"/>
      <c r="NKD466" s="21"/>
      <c r="NKE466" s="21"/>
      <c r="NKF466" s="46"/>
      <c r="NKL466" s="21"/>
      <c r="NKM466" s="21"/>
      <c r="NKN466" s="46"/>
      <c r="NKT466" s="21"/>
      <c r="NKU466" s="21"/>
      <c r="NKV466" s="46"/>
      <c r="NLB466" s="21"/>
      <c r="NLC466" s="21"/>
      <c r="NLD466" s="46"/>
      <c r="NLJ466" s="21"/>
      <c r="NLK466" s="21"/>
      <c r="NLL466" s="46"/>
      <c r="NLR466" s="21"/>
      <c r="NLS466" s="21"/>
      <c r="NLT466" s="46"/>
      <c r="NLZ466" s="21"/>
      <c r="NMA466" s="21"/>
      <c r="NMB466" s="46"/>
      <c r="NMH466" s="21"/>
      <c r="NMI466" s="21"/>
      <c r="NMJ466" s="46"/>
      <c r="NMP466" s="21"/>
      <c r="NMQ466" s="21"/>
      <c r="NMR466" s="46"/>
      <c r="NMX466" s="21"/>
      <c r="NMY466" s="21"/>
      <c r="NMZ466" s="46"/>
      <c r="NNF466" s="21"/>
      <c r="NNG466" s="21"/>
      <c r="NNH466" s="46"/>
      <c r="NNN466" s="21"/>
      <c r="NNO466" s="21"/>
      <c r="NNP466" s="46"/>
      <c r="NNV466" s="21"/>
      <c r="NNW466" s="21"/>
      <c r="NNX466" s="46"/>
      <c r="NOD466" s="21"/>
      <c r="NOE466" s="21"/>
      <c r="NOF466" s="46"/>
      <c r="NOL466" s="21"/>
      <c r="NOM466" s="21"/>
      <c r="NON466" s="46"/>
      <c r="NOT466" s="21"/>
      <c r="NOU466" s="21"/>
      <c r="NOV466" s="46"/>
      <c r="NPB466" s="21"/>
      <c r="NPC466" s="21"/>
      <c r="NPD466" s="46"/>
      <c r="NPJ466" s="21"/>
      <c r="NPK466" s="21"/>
      <c r="NPL466" s="46"/>
      <c r="NPR466" s="21"/>
      <c r="NPS466" s="21"/>
      <c r="NPT466" s="46"/>
      <c r="NPZ466" s="21"/>
      <c r="NQA466" s="21"/>
      <c r="NQB466" s="46"/>
      <c r="NQH466" s="21"/>
      <c r="NQI466" s="21"/>
      <c r="NQJ466" s="46"/>
      <c r="NQP466" s="21"/>
      <c r="NQQ466" s="21"/>
      <c r="NQR466" s="46"/>
      <c r="NQX466" s="21"/>
      <c r="NQY466" s="21"/>
      <c r="NQZ466" s="46"/>
      <c r="NRF466" s="21"/>
      <c r="NRG466" s="21"/>
      <c r="NRH466" s="46"/>
      <c r="NRN466" s="21"/>
      <c r="NRO466" s="21"/>
      <c r="NRP466" s="46"/>
      <c r="NRV466" s="21"/>
      <c r="NRW466" s="21"/>
      <c r="NRX466" s="46"/>
      <c r="NSD466" s="21"/>
      <c r="NSE466" s="21"/>
      <c r="NSF466" s="46"/>
      <c r="NSL466" s="21"/>
      <c r="NSM466" s="21"/>
      <c r="NSN466" s="46"/>
      <c r="NST466" s="21"/>
      <c r="NSU466" s="21"/>
      <c r="NSV466" s="46"/>
      <c r="NTB466" s="21"/>
      <c r="NTC466" s="21"/>
      <c r="NTD466" s="46"/>
      <c r="NTJ466" s="21"/>
      <c r="NTK466" s="21"/>
      <c r="NTL466" s="46"/>
      <c r="NTR466" s="21"/>
      <c r="NTS466" s="21"/>
      <c r="NTT466" s="46"/>
      <c r="NTZ466" s="21"/>
      <c r="NUA466" s="21"/>
      <c r="NUB466" s="46"/>
      <c r="NUH466" s="21"/>
      <c r="NUI466" s="21"/>
      <c r="NUJ466" s="46"/>
      <c r="NUP466" s="21"/>
      <c r="NUQ466" s="21"/>
      <c r="NUR466" s="46"/>
      <c r="NUX466" s="21"/>
      <c r="NUY466" s="21"/>
      <c r="NUZ466" s="46"/>
      <c r="NVF466" s="21"/>
      <c r="NVG466" s="21"/>
      <c r="NVH466" s="46"/>
      <c r="NVN466" s="21"/>
      <c r="NVO466" s="21"/>
      <c r="NVP466" s="46"/>
      <c r="NVV466" s="21"/>
      <c r="NVW466" s="21"/>
      <c r="NVX466" s="46"/>
      <c r="NWD466" s="21"/>
      <c r="NWE466" s="21"/>
      <c r="NWF466" s="46"/>
      <c r="NWL466" s="21"/>
      <c r="NWM466" s="21"/>
      <c r="NWN466" s="46"/>
      <c r="NWT466" s="21"/>
      <c r="NWU466" s="21"/>
      <c r="NWV466" s="46"/>
      <c r="NXB466" s="21"/>
      <c r="NXC466" s="21"/>
      <c r="NXD466" s="46"/>
      <c r="NXJ466" s="21"/>
      <c r="NXK466" s="21"/>
      <c r="NXL466" s="46"/>
      <c r="NXR466" s="21"/>
      <c r="NXS466" s="21"/>
      <c r="NXT466" s="46"/>
      <c r="NXZ466" s="21"/>
      <c r="NYA466" s="21"/>
      <c r="NYB466" s="46"/>
      <c r="NYH466" s="21"/>
      <c r="NYI466" s="21"/>
      <c r="NYJ466" s="46"/>
      <c r="NYP466" s="21"/>
      <c r="NYQ466" s="21"/>
      <c r="NYR466" s="46"/>
      <c r="NYX466" s="21"/>
      <c r="NYY466" s="21"/>
      <c r="NYZ466" s="46"/>
      <c r="NZF466" s="21"/>
      <c r="NZG466" s="21"/>
      <c r="NZH466" s="46"/>
      <c r="NZN466" s="21"/>
      <c r="NZO466" s="21"/>
      <c r="NZP466" s="46"/>
      <c r="NZV466" s="21"/>
      <c r="NZW466" s="21"/>
      <c r="NZX466" s="46"/>
      <c r="OAD466" s="21"/>
      <c r="OAE466" s="21"/>
      <c r="OAF466" s="46"/>
      <c r="OAL466" s="21"/>
      <c r="OAM466" s="21"/>
      <c r="OAN466" s="46"/>
      <c r="OAT466" s="21"/>
      <c r="OAU466" s="21"/>
      <c r="OAV466" s="46"/>
      <c r="OBB466" s="21"/>
      <c r="OBC466" s="21"/>
      <c r="OBD466" s="46"/>
      <c r="OBJ466" s="21"/>
      <c r="OBK466" s="21"/>
      <c r="OBL466" s="46"/>
      <c r="OBR466" s="21"/>
      <c r="OBS466" s="21"/>
      <c r="OBT466" s="46"/>
      <c r="OBZ466" s="21"/>
      <c r="OCA466" s="21"/>
      <c r="OCB466" s="46"/>
      <c r="OCH466" s="21"/>
      <c r="OCI466" s="21"/>
      <c r="OCJ466" s="46"/>
      <c r="OCP466" s="21"/>
      <c r="OCQ466" s="21"/>
      <c r="OCR466" s="46"/>
      <c r="OCX466" s="21"/>
      <c r="OCY466" s="21"/>
      <c r="OCZ466" s="46"/>
      <c r="ODF466" s="21"/>
      <c r="ODG466" s="21"/>
      <c r="ODH466" s="46"/>
      <c r="ODN466" s="21"/>
      <c r="ODO466" s="21"/>
      <c r="ODP466" s="46"/>
      <c r="ODV466" s="21"/>
      <c r="ODW466" s="21"/>
      <c r="ODX466" s="46"/>
      <c r="OED466" s="21"/>
      <c r="OEE466" s="21"/>
      <c r="OEF466" s="46"/>
      <c r="OEL466" s="21"/>
      <c r="OEM466" s="21"/>
      <c r="OEN466" s="46"/>
      <c r="OET466" s="21"/>
      <c r="OEU466" s="21"/>
      <c r="OEV466" s="46"/>
      <c r="OFB466" s="21"/>
      <c r="OFC466" s="21"/>
      <c r="OFD466" s="46"/>
      <c r="OFJ466" s="21"/>
      <c r="OFK466" s="21"/>
      <c r="OFL466" s="46"/>
      <c r="OFR466" s="21"/>
      <c r="OFS466" s="21"/>
      <c r="OFT466" s="46"/>
      <c r="OFZ466" s="21"/>
      <c r="OGA466" s="21"/>
      <c r="OGB466" s="46"/>
      <c r="OGH466" s="21"/>
      <c r="OGI466" s="21"/>
      <c r="OGJ466" s="46"/>
      <c r="OGP466" s="21"/>
      <c r="OGQ466" s="21"/>
      <c r="OGR466" s="46"/>
      <c r="OGX466" s="21"/>
      <c r="OGY466" s="21"/>
      <c r="OGZ466" s="46"/>
      <c r="OHF466" s="21"/>
      <c r="OHG466" s="21"/>
      <c r="OHH466" s="46"/>
      <c r="OHN466" s="21"/>
      <c r="OHO466" s="21"/>
      <c r="OHP466" s="46"/>
      <c r="OHV466" s="21"/>
      <c r="OHW466" s="21"/>
      <c r="OHX466" s="46"/>
      <c r="OID466" s="21"/>
      <c r="OIE466" s="21"/>
      <c r="OIF466" s="46"/>
      <c r="OIL466" s="21"/>
      <c r="OIM466" s="21"/>
      <c r="OIN466" s="46"/>
      <c r="OIT466" s="21"/>
      <c r="OIU466" s="21"/>
      <c r="OIV466" s="46"/>
      <c r="OJB466" s="21"/>
      <c r="OJC466" s="21"/>
      <c r="OJD466" s="46"/>
      <c r="OJJ466" s="21"/>
      <c r="OJK466" s="21"/>
      <c r="OJL466" s="46"/>
      <c r="OJR466" s="21"/>
      <c r="OJS466" s="21"/>
      <c r="OJT466" s="46"/>
      <c r="OJZ466" s="21"/>
      <c r="OKA466" s="21"/>
      <c r="OKB466" s="46"/>
      <c r="OKH466" s="21"/>
      <c r="OKI466" s="21"/>
      <c r="OKJ466" s="46"/>
      <c r="OKP466" s="21"/>
      <c r="OKQ466" s="21"/>
      <c r="OKR466" s="46"/>
      <c r="OKX466" s="21"/>
      <c r="OKY466" s="21"/>
      <c r="OKZ466" s="46"/>
      <c r="OLF466" s="21"/>
      <c r="OLG466" s="21"/>
      <c r="OLH466" s="46"/>
      <c r="OLN466" s="21"/>
      <c r="OLO466" s="21"/>
      <c r="OLP466" s="46"/>
      <c r="OLV466" s="21"/>
      <c r="OLW466" s="21"/>
      <c r="OLX466" s="46"/>
      <c r="OMD466" s="21"/>
      <c r="OME466" s="21"/>
      <c r="OMF466" s="46"/>
      <c r="OML466" s="21"/>
      <c r="OMM466" s="21"/>
      <c r="OMN466" s="46"/>
      <c r="OMT466" s="21"/>
      <c r="OMU466" s="21"/>
      <c r="OMV466" s="46"/>
      <c r="ONB466" s="21"/>
      <c r="ONC466" s="21"/>
      <c r="OND466" s="46"/>
      <c r="ONJ466" s="21"/>
      <c r="ONK466" s="21"/>
      <c r="ONL466" s="46"/>
      <c r="ONR466" s="21"/>
      <c r="ONS466" s="21"/>
      <c r="ONT466" s="46"/>
      <c r="ONZ466" s="21"/>
      <c r="OOA466" s="21"/>
      <c r="OOB466" s="46"/>
      <c r="OOH466" s="21"/>
      <c r="OOI466" s="21"/>
      <c r="OOJ466" s="46"/>
      <c r="OOP466" s="21"/>
      <c r="OOQ466" s="21"/>
      <c r="OOR466" s="46"/>
      <c r="OOX466" s="21"/>
      <c r="OOY466" s="21"/>
      <c r="OOZ466" s="46"/>
      <c r="OPF466" s="21"/>
      <c r="OPG466" s="21"/>
      <c r="OPH466" s="46"/>
      <c r="OPN466" s="21"/>
      <c r="OPO466" s="21"/>
      <c r="OPP466" s="46"/>
      <c r="OPV466" s="21"/>
      <c r="OPW466" s="21"/>
      <c r="OPX466" s="46"/>
      <c r="OQD466" s="21"/>
      <c r="OQE466" s="21"/>
      <c r="OQF466" s="46"/>
      <c r="OQL466" s="21"/>
      <c r="OQM466" s="21"/>
      <c r="OQN466" s="46"/>
      <c r="OQT466" s="21"/>
      <c r="OQU466" s="21"/>
      <c r="OQV466" s="46"/>
      <c r="ORB466" s="21"/>
      <c r="ORC466" s="21"/>
      <c r="ORD466" s="46"/>
      <c r="ORJ466" s="21"/>
      <c r="ORK466" s="21"/>
      <c r="ORL466" s="46"/>
      <c r="ORR466" s="21"/>
      <c r="ORS466" s="21"/>
      <c r="ORT466" s="46"/>
      <c r="ORZ466" s="21"/>
      <c r="OSA466" s="21"/>
      <c r="OSB466" s="46"/>
      <c r="OSH466" s="21"/>
      <c r="OSI466" s="21"/>
      <c r="OSJ466" s="46"/>
      <c r="OSP466" s="21"/>
      <c r="OSQ466" s="21"/>
      <c r="OSR466" s="46"/>
      <c r="OSX466" s="21"/>
      <c r="OSY466" s="21"/>
      <c r="OSZ466" s="46"/>
      <c r="OTF466" s="21"/>
      <c r="OTG466" s="21"/>
      <c r="OTH466" s="46"/>
      <c r="OTN466" s="21"/>
      <c r="OTO466" s="21"/>
      <c r="OTP466" s="46"/>
      <c r="OTV466" s="21"/>
      <c r="OTW466" s="21"/>
      <c r="OTX466" s="46"/>
      <c r="OUD466" s="21"/>
      <c r="OUE466" s="21"/>
      <c r="OUF466" s="46"/>
      <c r="OUL466" s="21"/>
      <c r="OUM466" s="21"/>
      <c r="OUN466" s="46"/>
      <c r="OUT466" s="21"/>
      <c r="OUU466" s="21"/>
      <c r="OUV466" s="46"/>
      <c r="OVB466" s="21"/>
      <c r="OVC466" s="21"/>
      <c r="OVD466" s="46"/>
      <c r="OVJ466" s="21"/>
      <c r="OVK466" s="21"/>
      <c r="OVL466" s="46"/>
      <c r="OVR466" s="21"/>
      <c r="OVS466" s="21"/>
      <c r="OVT466" s="46"/>
      <c r="OVZ466" s="21"/>
      <c r="OWA466" s="21"/>
      <c r="OWB466" s="46"/>
      <c r="OWH466" s="21"/>
      <c r="OWI466" s="21"/>
      <c r="OWJ466" s="46"/>
      <c r="OWP466" s="21"/>
      <c r="OWQ466" s="21"/>
      <c r="OWR466" s="46"/>
      <c r="OWX466" s="21"/>
      <c r="OWY466" s="21"/>
      <c r="OWZ466" s="46"/>
      <c r="OXF466" s="21"/>
      <c r="OXG466" s="21"/>
      <c r="OXH466" s="46"/>
      <c r="OXN466" s="21"/>
      <c r="OXO466" s="21"/>
      <c r="OXP466" s="46"/>
      <c r="OXV466" s="21"/>
      <c r="OXW466" s="21"/>
      <c r="OXX466" s="46"/>
      <c r="OYD466" s="21"/>
      <c r="OYE466" s="21"/>
      <c r="OYF466" s="46"/>
      <c r="OYL466" s="21"/>
      <c r="OYM466" s="21"/>
      <c r="OYN466" s="46"/>
      <c r="OYT466" s="21"/>
      <c r="OYU466" s="21"/>
      <c r="OYV466" s="46"/>
      <c r="OZB466" s="21"/>
      <c r="OZC466" s="21"/>
      <c r="OZD466" s="46"/>
      <c r="OZJ466" s="21"/>
      <c r="OZK466" s="21"/>
      <c r="OZL466" s="46"/>
      <c r="OZR466" s="21"/>
      <c r="OZS466" s="21"/>
      <c r="OZT466" s="46"/>
      <c r="OZZ466" s="21"/>
      <c r="PAA466" s="21"/>
      <c r="PAB466" s="46"/>
      <c r="PAH466" s="21"/>
      <c r="PAI466" s="21"/>
      <c r="PAJ466" s="46"/>
      <c r="PAP466" s="21"/>
      <c r="PAQ466" s="21"/>
      <c r="PAR466" s="46"/>
      <c r="PAX466" s="21"/>
      <c r="PAY466" s="21"/>
      <c r="PAZ466" s="46"/>
      <c r="PBF466" s="21"/>
      <c r="PBG466" s="21"/>
      <c r="PBH466" s="46"/>
      <c r="PBN466" s="21"/>
      <c r="PBO466" s="21"/>
      <c r="PBP466" s="46"/>
      <c r="PBV466" s="21"/>
      <c r="PBW466" s="21"/>
      <c r="PBX466" s="46"/>
      <c r="PCD466" s="21"/>
      <c r="PCE466" s="21"/>
      <c r="PCF466" s="46"/>
      <c r="PCL466" s="21"/>
      <c r="PCM466" s="21"/>
      <c r="PCN466" s="46"/>
      <c r="PCT466" s="21"/>
      <c r="PCU466" s="21"/>
      <c r="PCV466" s="46"/>
      <c r="PDB466" s="21"/>
      <c r="PDC466" s="21"/>
      <c r="PDD466" s="46"/>
      <c r="PDJ466" s="21"/>
      <c r="PDK466" s="21"/>
      <c r="PDL466" s="46"/>
      <c r="PDR466" s="21"/>
      <c r="PDS466" s="21"/>
      <c r="PDT466" s="46"/>
      <c r="PDZ466" s="21"/>
      <c r="PEA466" s="21"/>
      <c r="PEB466" s="46"/>
      <c r="PEH466" s="21"/>
      <c r="PEI466" s="21"/>
      <c r="PEJ466" s="46"/>
      <c r="PEP466" s="21"/>
      <c r="PEQ466" s="21"/>
      <c r="PER466" s="46"/>
      <c r="PEX466" s="21"/>
      <c r="PEY466" s="21"/>
      <c r="PEZ466" s="46"/>
      <c r="PFF466" s="21"/>
      <c r="PFG466" s="21"/>
      <c r="PFH466" s="46"/>
      <c r="PFN466" s="21"/>
      <c r="PFO466" s="21"/>
      <c r="PFP466" s="46"/>
      <c r="PFV466" s="21"/>
      <c r="PFW466" s="21"/>
      <c r="PFX466" s="46"/>
      <c r="PGD466" s="21"/>
      <c r="PGE466" s="21"/>
      <c r="PGF466" s="46"/>
      <c r="PGL466" s="21"/>
      <c r="PGM466" s="21"/>
      <c r="PGN466" s="46"/>
      <c r="PGT466" s="21"/>
      <c r="PGU466" s="21"/>
      <c r="PGV466" s="46"/>
      <c r="PHB466" s="21"/>
      <c r="PHC466" s="21"/>
      <c r="PHD466" s="46"/>
      <c r="PHJ466" s="21"/>
      <c r="PHK466" s="21"/>
      <c r="PHL466" s="46"/>
      <c r="PHR466" s="21"/>
      <c r="PHS466" s="21"/>
      <c r="PHT466" s="46"/>
      <c r="PHZ466" s="21"/>
      <c r="PIA466" s="21"/>
      <c r="PIB466" s="46"/>
      <c r="PIH466" s="21"/>
      <c r="PII466" s="21"/>
      <c r="PIJ466" s="46"/>
      <c r="PIP466" s="21"/>
      <c r="PIQ466" s="21"/>
      <c r="PIR466" s="46"/>
      <c r="PIX466" s="21"/>
      <c r="PIY466" s="21"/>
      <c r="PIZ466" s="46"/>
      <c r="PJF466" s="21"/>
      <c r="PJG466" s="21"/>
      <c r="PJH466" s="46"/>
      <c r="PJN466" s="21"/>
      <c r="PJO466" s="21"/>
      <c r="PJP466" s="46"/>
      <c r="PJV466" s="21"/>
      <c r="PJW466" s="21"/>
      <c r="PJX466" s="46"/>
      <c r="PKD466" s="21"/>
      <c r="PKE466" s="21"/>
      <c r="PKF466" s="46"/>
      <c r="PKL466" s="21"/>
      <c r="PKM466" s="21"/>
      <c r="PKN466" s="46"/>
      <c r="PKT466" s="21"/>
      <c r="PKU466" s="21"/>
      <c r="PKV466" s="46"/>
      <c r="PLB466" s="21"/>
      <c r="PLC466" s="21"/>
      <c r="PLD466" s="46"/>
      <c r="PLJ466" s="21"/>
      <c r="PLK466" s="21"/>
      <c r="PLL466" s="46"/>
      <c r="PLR466" s="21"/>
      <c r="PLS466" s="21"/>
      <c r="PLT466" s="46"/>
      <c r="PLZ466" s="21"/>
      <c r="PMA466" s="21"/>
      <c r="PMB466" s="46"/>
      <c r="PMH466" s="21"/>
      <c r="PMI466" s="21"/>
      <c r="PMJ466" s="46"/>
      <c r="PMP466" s="21"/>
      <c r="PMQ466" s="21"/>
      <c r="PMR466" s="46"/>
      <c r="PMX466" s="21"/>
      <c r="PMY466" s="21"/>
      <c r="PMZ466" s="46"/>
      <c r="PNF466" s="21"/>
      <c r="PNG466" s="21"/>
      <c r="PNH466" s="46"/>
      <c r="PNN466" s="21"/>
      <c r="PNO466" s="21"/>
      <c r="PNP466" s="46"/>
      <c r="PNV466" s="21"/>
      <c r="PNW466" s="21"/>
      <c r="PNX466" s="46"/>
      <c r="POD466" s="21"/>
      <c r="POE466" s="21"/>
      <c r="POF466" s="46"/>
      <c r="POL466" s="21"/>
      <c r="POM466" s="21"/>
      <c r="PON466" s="46"/>
      <c r="POT466" s="21"/>
      <c r="POU466" s="21"/>
      <c r="POV466" s="46"/>
      <c r="PPB466" s="21"/>
      <c r="PPC466" s="21"/>
      <c r="PPD466" s="46"/>
      <c r="PPJ466" s="21"/>
      <c r="PPK466" s="21"/>
      <c r="PPL466" s="46"/>
      <c r="PPR466" s="21"/>
      <c r="PPS466" s="21"/>
      <c r="PPT466" s="46"/>
      <c r="PPZ466" s="21"/>
      <c r="PQA466" s="21"/>
      <c r="PQB466" s="46"/>
      <c r="PQH466" s="21"/>
      <c r="PQI466" s="21"/>
      <c r="PQJ466" s="46"/>
      <c r="PQP466" s="21"/>
      <c r="PQQ466" s="21"/>
      <c r="PQR466" s="46"/>
      <c r="PQX466" s="21"/>
      <c r="PQY466" s="21"/>
      <c r="PQZ466" s="46"/>
      <c r="PRF466" s="21"/>
      <c r="PRG466" s="21"/>
      <c r="PRH466" s="46"/>
      <c r="PRN466" s="21"/>
      <c r="PRO466" s="21"/>
      <c r="PRP466" s="46"/>
      <c r="PRV466" s="21"/>
      <c r="PRW466" s="21"/>
      <c r="PRX466" s="46"/>
      <c r="PSD466" s="21"/>
      <c r="PSE466" s="21"/>
      <c r="PSF466" s="46"/>
      <c r="PSL466" s="21"/>
      <c r="PSM466" s="21"/>
      <c r="PSN466" s="46"/>
      <c r="PST466" s="21"/>
      <c r="PSU466" s="21"/>
      <c r="PSV466" s="46"/>
      <c r="PTB466" s="21"/>
      <c r="PTC466" s="21"/>
      <c r="PTD466" s="46"/>
      <c r="PTJ466" s="21"/>
      <c r="PTK466" s="21"/>
      <c r="PTL466" s="46"/>
      <c r="PTR466" s="21"/>
      <c r="PTS466" s="21"/>
      <c r="PTT466" s="46"/>
      <c r="PTZ466" s="21"/>
      <c r="PUA466" s="21"/>
      <c r="PUB466" s="46"/>
      <c r="PUH466" s="21"/>
      <c r="PUI466" s="21"/>
      <c r="PUJ466" s="46"/>
      <c r="PUP466" s="21"/>
      <c r="PUQ466" s="21"/>
      <c r="PUR466" s="46"/>
      <c r="PUX466" s="21"/>
      <c r="PUY466" s="21"/>
      <c r="PUZ466" s="46"/>
      <c r="PVF466" s="21"/>
      <c r="PVG466" s="21"/>
      <c r="PVH466" s="46"/>
      <c r="PVN466" s="21"/>
      <c r="PVO466" s="21"/>
      <c r="PVP466" s="46"/>
      <c r="PVV466" s="21"/>
      <c r="PVW466" s="21"/>
      <c r="PVX466" s="46"/>
      <c r="PWD466" s="21"/>
      <c r="PWE466" s="21"/>
      <c r="PWF466" s="46"/>
      <c r="PWL466" s="21"/>
      <c r="PWM466" s="21"/>
      <c r="PWN466" s="46"/>
      <c r="PWT466" s="21"/>
      <c r="PWU466" s="21"/>
      <c r="PWV466" s="46"/>
      <c r="PXB466" s="21"/>
      <c r="PXC466" s="21"/>
      <c r="PXD466" s="46"/>
      <c r="PXJ466" s="21"/>
      <c r="PXK466" s="21"/>
      <c r="PXL466" s="46"/>
      <c r="PXR466" s="21"/>
      <c r="PXS466" s="21"/>
      <c r="PXT466" s="46"/>
      <c r="PXZ466" s="21"/>
      <c r="PYA466" s="21"/>
      <c r="PYB466" s="46"/>
      <c r="PYH466" s="21"/>
      <c r="PYI466" s="21"/>
      <c r="PYJ466" s="46"/>
      <c r="PYP466" s="21"/>
      <c r="PYQ466" s="21"/>
      <c r="PYR466" s="46"/>
      <c r="PYX466" s="21"/>
      <c r="PYY466" s="21"/>
      <c r="PYZ466" s="46"/>
      <c r="PZF466" s="21"/>
      <c r="PZG466" s="21"/>
      <c r="PZH466" s="46"/>
      <c r="PZN466" s="21"/>
      <c r="PZO466" s="21"/>
      <c r="PZP466" s="46"/>
      <c r="PZV466" s="21"/>
      <c r="PZW466" s="21"/>
      <c r="PZX466" s="46"/>
      <c r="QAD466" s="21"/>
      <c r="QAE466" s="21"/>
      <c r="QAF466" s="46"/>
      <c r="QAL466" s="21"/>
      <c r="QAM466" s="21"/>
      <c r="QAN466" s="46"/>
      <c r="QAT466" s="21"/>
      <c r="QAU466" s="21"/>
      <c r="QAV466" s="46"/>
      <c r="QBB466" s="21"/>
      <c r="QBC466" s="21"/>
      <c r="QBD466" s="46"/>
      <c r="QBJ466" s="21"/>
      <c r="QBK466" s="21"/>
      <c r="QBL466" s="46"/>
      <c r="QBR466" s="21"/>
      <c r="QBS466" s="21"/>
      <c r="QBT466" s="46"/>
      <c r="QBZ466" s="21"/>
      <c r="QCA466" s="21"/>
      <c r="QCB466" s="46"/>
      <c r="QCH466" s="21"/>
      <c r="QCI466" s="21"/>
      <c r="QCJ466" s="46"/>
      <c r="QCP466" s="21"/>
      <c r="QCQ466" s="21"/>
      <c r="QCR466" s="46"/>
      <c r="QCX466" s="21"/>
      <c r="QCY466" s="21"/>
      <c r="QCZ466" s="46"/>
      <c r="QDF466" s="21"/>
      <c r="QDG466" s="21"/>
      <c r="QDH466" s="46"/>
      <c r="QDN466" s="21"/>
      <c r="QDO466" s="21"/>
      <c r="QDP466" s="46"/>
      <c r="QDV466" s="21"/>
      <c r="QDW466" s="21"/>
      <c r="QDX466" s="46"/>
      <c r="QED466" s="21"/>
      <c r="QEE466" s="21"/>
      <c r="QEF466" s="46"/>
      <c r="QEL466" s="21"/>
      <c r="QEM466" s="21"/>
      <c r="QEN466" s="46"/>
      <c r="QET466" s="21"/>
      <c r="QEU466" s="21"/>
      <c r="QEV466" s="46"/>
      <c r="QFB466" s="21"/>
      <c r="QFC466" s="21"/>
      <c r="QFD466" s="46"/>
      <c r="QFJ466" s="21"/>
      <c r="QFK466" s="21"/>
      <c r="QFL466" s="46"/>
      <c r="QFR466" s="21"/>
      <c r="QFS466" s="21"/>
      <c r="QFT466" s="46"/>
      <c r="QFZ466" s="21"/>
      <c r="QGA466" s="21"/>
      <c r="QGB466" s="46"/>
      <c r="QGH466" s="21"/>
      <c r="QGI466" s="21"/>
      <c r="QGJ466" s="46"/>
      <c r="QGP466" s="21"/>
      <c r="QGQ466" s="21"/>
      <c r="QGR466" s="46"/>
      <c r="QGX466" s="21"/>
      <c r="QGY466" s="21"/>
      <c r="QGZ466" s="46"/>
      <c r="QHF466" s="21"/>
      <c r="QHG466" s="21"/>
      <c r="QHH466" s="46"/>
      <c r="QHN466" s="21"/>
      <c r="QHO466" s="21"/>
      <c r="QHP466" s="46"/>
      <c r="QHV466" s="21"/>
      <c r="QHW466" s="21"/>
      <c r="QHX466" s="46"/>
      <c r="QID466" s="21"/>
      <c r="QIE466" s="21"/>
      <c r="QIF466" s="46"/>
      <c r="QIL466" s="21"/>
      <c r="QIM466" s="21"/>
      <c r="QIN466" s="46"/>
      <c r="QIT466" s="21"/>
      <c r="QIU466" s="21"/>
      <c r="QIV466" s="46"/>
      <c r="QJB466" s="21"/>
      <c r="QJC466" s="21"/>
      <c r="QJD466" s="46"/>
      <c r="QJJ466" s="21"/>
      <c r="QJK466" s="21"/>
      <c r="QJL466" s="46"/>
      <c r="QJR466" s="21"/>
      <c r="QJS466" s="21"/>
      <c r="QJT466" s="46"/>
      <c r="QJZ466" s="21"/>
      <c r="QKA466" s="21"/>
      <c r="QKB466" s="46"/>
      <c r="QKH466" s="21"/>
      <c r="QKI466" s="21"/>
      <c r="QKJ466" s="46"/>
      <c r="QKP466" s="21"/>
      <c r="QKQ466" s="21"/>
      <c r="QKR466" s="46"/>
      <c r="QKX466" s="21"/>
      <c r="QKY466" s="21"/>
      <c r="QKZ466" s="46"/>
      <c r="QLF466" s="21"/>
      <c r="QLG466" s="21"/>
      <c r="QLH466" s="46"/>
      <c r="QLN466" s="21"/>
      <c r="QLO466" s="21"/>
      <c r="QLP466" s="46"/>
      <c r="QLV466" s="21"/>
      <c r="QLW466" s="21"/>
      <c r="QLX466" s="46"/>
      <c r="QMD466" s="21"/>
      <c r="QME466" s="21"/>
      <c r="QMF466" s="46"/>
      <c r="QML466" s="21"/>
      <c r="QMM466" s="21"/>
      <c r="QMN466" s="46"/>
      <c r="QMT466" s="21"/>
      <c r="QMU466" s="21"/>
      <c r="QMV466" s="46"/>
      <c r="QNB466" s="21"/>
      <c r="QNC466" s="21"/>
      <c r="QND466" s="46"/>
      <c r="QNJ466" s="21"/>
      <c r="QNK466" s="21"/>
      <c r="QNL466" s="46"/>
      <c r="QNR466" s="21"/>
      <c r="QNS466" s="21"/>
      <c r="QNT466" s="46"/>
      <c r="QNZ466" s="21"/>
      <c r="QOA466" s="21"/>
      <c r="QOB466" s="46"/>
      <c r="QOH466" s="21"/>
      <c r="QOI466" s="21"/>
      <c r="QOJ466" s="46"/>
      <c r="QOP466" s="21"/>
      <c r="QOQ466" s="21"/>
      <c r="QOR466" s="46"/>
      <c r="QOX466" s="21"/>
      <c r="QOY466" s="21"/>
      <c r="QOZ466" s="46"/>
      <c r="QPF466" s="21"/>
      <c r="QPG466" s="21"/>
      <c r="QPH466" s="46"/>
      <c r="QPN466" s="21"/>
      <c r="QPO466" s="21"/>
      <c r="QPP466" s="46"/>
      <c r="QPV466" s="21"/>
      <c r="QPW466" s="21"/>
      <c r="QPX466" s="46"/>
      <c r="QQD466" s="21"/>
      <c r="QQE466" s="21"/>
      <c r="QQF466" s="46"/>
      <c r="QQL466" s="21"/>
      <c r="QQM466" s="21"/>
      <c r="QQN466" s="46"/>
      <c r="QQT466" s="21"/>
      <c r="QQU466" s="21"/>
      <c r="QQV466" s="46"/>
      <c r="QRB466" s="21"/>
      <c r="QRC466" s="21"/>
      <c r="QRD466" s="46"/>
      <c r="QRJ466" s="21"/>
      <c r="QRK466" s="21"/>
      <c r="QRL466" s="46"/>
      <c r="QRR466" s="21"/>
      <c r="QRS466" s="21"/>
      <c r="QRT466" s="46"/>
      <c r="QRZ466" s="21"/>
      <c r="QSA466" s="21"/>
      <c r="QSB466" s="46"/>
      <c r="QSH466" s="21"/>
      <c r="QSI466" s="21"/>
      <c r="QSJ466" s="46"/>
      <c r="QSP466" s="21"/>
      <c r="QSQ466" s="21"/>
      <c r="QSR466" s="46"/>
      <c r="QSX466" s="21"/>
      <c r="QSY466" s="21"/>
      <c r="QSZ466" s="46"/>
      <c r="QTF466" s="21"/>
      <c r="QTG466" s="21"/>
      <c r="QTH466" s="46"/>
      <c r="QTN466" s="21"/>
      <c r="QTO466" s="21"/>
      <c r="QTP466" s="46"/>
      <c r="QTV466" s="21"/>
      <c r="QTW466" s="21"/>
      <c r="QTX466" s="46"/>
      <c r="QUD466" s="21"/>
      <c r="QUE466" s="21"/>
      <c r="QUF466" s="46"/>
      <c r="QUL466" s="21"/>
      <c r="QUM466" s="21"/>
      <c r="QUN466" s="46"/>
      <c r="QUT466" s="21"/>
      <c r="QUU466" s="21"/>
      <c r="QUV466" s="46"/>
      <c r="QVB466" s="21"/>
      <c r="QVC466" s="21"/>
      <c r="QVD466" s="46"/>
      <c r="QVJ466" s="21"/>
      <c r="QVK466" s="21"/>
      <c r="QVL466" s="46"/>
      <c r="QVR466" s="21"/>
      <c r="QVS466" s="21"/>
      <c r="QVT466" s="46"/>
      <c r="QVZ466" s="21"/>
      <c r="QWA466" s="21"/>
      <c r="QWB466" s="46"/>
      <c r="QWH466" s="21"/>
      <c r="QWI466" s="21"/>
      <c r="QWJ466" s="46"/>
      <c r="QWP466" s="21"/>
      <c r="QWQ466" s="21"/>
      <c r="QWR466" s="46"/>
      <c r="QWX466" s="21"/>
      <c r="QWY466" s="21"/>
      <c r="QWZ466" s="46"/>
      <c r="QXF466" s="21"/>
      <c r="QXG466" s="21"/>
      <c r="QXH466" s="46"/>
      <c r="QXN466" s="21"/>
      <c r="QXO466" s="21"/>
      <c r="QXP466" s="46"/>
      <c r="QXV466" s="21"/>
      <c r="QXW466" s="21"/>
      <c r="QXX466" s="46"/>
      <c r="QYD466" s="21"/>
      <c r="QYE466" s="21"/>
      <c r="QYF466" s="46"/>
      <c r="QYL466" s="21"/>
      <c r="QYM466" s="21"/>
      <c r="QYN466" s="46"/>
      <c r="QYT466" s="21"/>
      <c r="QYU466" s="21"/>
      <c r="QYV466" s="46"/>
      <c r="QZB466" s="21"/>
      <c r="QZC466" s="21"/>
      <c r="QZD466" s="46"/>
      <c r="QZJ466" s="21"/>
      <c r="QZK466" s="21"/>
      <c r="QZL466" s="46"/>
      <c r="QZR466" s="21"/>
      <c r="QZS466" s="21"/>
      <c r="QZT466" s="46"/>
      <c r="QZZ466" s="21"/>
      <c r="RAA466" s="21"/>
      <c r="RAB466" s="46"/>
      <c r="RAH466" s="21"/>
      <c r="RAI466" s="21"/>
      <c r="RAJ466" s="46"/>
      <c r="RAP466" s="21"/>
      <c r="RAQ466" s="21"/>
      <c r="RAR466" s="46"/>
      <c r="RAX466" s="21"/>
      <c r="RAY466" s="21"/>
      <c r="RAZ466" s="46"/>
      <c r="RBF466" s="21"/>
      <c r="RBG466" s="21"/>
      <c r="RBH466" s="46"/>
      <c r="RBN466" s="21"/>
      <c r="RBO466" s="21"/>
      <c r="RBP466" s="46"/>
      <c r="RBV466" s="21"/>
      <c r="RBW466" s="21"/>
      <c r="RBX466" s="46"/>
      <c r="RCD466" s="21"/>
      <c r="RCE466" s="21"/>
      <c r="RCF466" s="46"/>
      <c r="RCL466" s="21"/>
      <c r="RCM466" s="21"/>
      <c r="RCN466" s="46"/>
      <c r="RCT466" s="21"/>
      <c r="RCU466" s="21"/>
      <c r="RCV466" s="46"/>
      <c r="RDB466" s="21"/>
      <c r="RDC466" s="21"/>
      <c r="RDD466" s="46"/>
      <c r="RDJ466" s="21"/>
      <c r="RDK466" s="21"/>
      <c r="RDL466" s="46"/>
      <c r="RDR466" s="21"/>
      <c r="RDS466" s="21"/>
      <c r="RDT466" s="46"/>
      <c r="RDZ466" s="21"/>
      <c r="REA466" s="21"/>
      <c r="REB466" s="46"/>
      <c r="REH466" s="21"/>
      <c r="REI466" s="21"/>
      <c r="REJ466" s="46"/>
      <c r="REP466" s="21"/>
      <c r="REQ466" s="21"/>
      <c r="RER466" s="46"/>
      <c r="REX466" s="21"/>
      <c r="REY466" s="21"/>
      <c r="REZ466" s="46"/>
      <c r="RFF466" s="21"/>
      <c r="RFG466" s="21"/>
      <c r="RFH466" s="46"/>
      <c r="RFN466" s="21"/>
      <c r="RFO466" s="21"/>
      <c r="RFP466" s="46"/>
      <c r="RFV466" s="21"/>
      <c r="RFW466" s="21"/>
      <c r="RFX466" s="46"/>
      <c r="RGD466" s="21"/>
      <c r="RGE466" s="21"/>
      <c r="RGF466" s="46"/>
      <c r="RGL466" s="21"/>
      <c r="RGM466" s="21"/>
      <c r="RGN466" s="46"/>
      <c r="RGT466" s="21"/>
      <c r="RGU466" s="21"/>
      <c r="RGV466" s="46"/>
      <c r="RHB466" s="21"/>
      <c r="RHC466" s="21"/>
      <c r="RHD466" s="46"/>
      <c r="RHJ466" s="21"/>
      <c r="RHK466" s="21"/>
      <c r="RHL466" s="46"/>
      <c r="RHR466" s="21"/>
      <c r="RHS466" s="21"/>
      <c r="RHT466" s="46"/>
      <c r="RHZ466" s="21"/>
      <c r="RIA466" s="21"/>
      <c r="RIB466" s="46"/>
      <c r="RIH466" s="21"/>
      <c r="RII466" s="21"/>
      <c r="RIJ466" s="46"/>
      <c r="RIP466" s="21"/>
      <c r="RIQ466" s="21"/>
      <c r="RIR466" s="46"/>
      <c r="RIX466" s="21"/>
      <c r="RIY466" s="21"/>
      <c r="RIZ466" s="46"/>
      <c r="RJF466" s="21"/>
      <c r="RJG466" s="21"/>
      <c r="RJH466" s="46"/>
      <c r="RJN466" s="21"/>
      <c r="RJO466" s="21"/>
      <c r="RJP466" s="46"/>
      <c r="RJV466" s="21"/>
      <c r="RJW466" s="21"/>
      <c r="RJX466" s="46"/>
      <c r="RKD466" s="21"/>
      <c r="RKE466" s="21"/>
      <c r="RKF466" s="46"/>
      <c r="RKL466" s="21"/>
      <c r="RKM466" s="21"/>
      <c r="RKN466" s="46"/>
      <c r="RKT466" s="21"/>
      <c r="RKU466" s="21"/>
      <c r="RKV466" s="46"/>
      <c r="RLB466" s="21"/>
      <c r="RLC466" s="21"/>
      <c r="RLD466" s="46"/>
      <c r="RLJ466" s="21"/>
      <c r="RLK466" s="21"/>
      <c r="RLL466" s="46"/>
      <c r="RLR466" s="21"/>
      <c r="RLS466" s="21"/>
      <c r="RLT466" s="46"/>
      <c r="RLZ466" s="21"/>
      <c r="RMA466" s="21"/>
      <c r="RMB466" s="46"/>
      <c r="RMH466" s="21"/>
      <c r="RMI466" s="21"/>
      <c r="RMJ466" s="46"/>
      <c r="RMP466" s="21"/>
      <c r="RMQ466" s="21"/>
      <c r="RMR466" s="46"/>
      <c r="RMX466" s="21"/>
      <c r="RMY466" s="21"/>
      <c r="RMZ466" s="46"/>
      <c r="RNF466" s="21"/>
      <c r="RNG466" s="21"/>
      <c r="RNH466" s="46"/>
      <c r="RNN466" s="21"/>
      <c r="RNO466" s="21"/>
      <c r="RNP466" s="46"/>
      <c r="RNV466" s="21"/>
      <c r="RNW466" s="21"/>
      <c r="RNX466" s="46"/>
      <c r="ROD466" s="21"/>
      <c r="ROE466" s="21"/>
      <c r="ROF466" s="46"/>
      <c r="ROL466" s="21"/>
      <c r="ROM466" s="21"/>
      <c r="RON466" s="46"/>
      <c r="ROT466" s="21"/>
      <c r="ROU466" s="21"/>
      <c r="ROV466" s="46"/>
      <c r="RPB466" s="21"/>
      <c r="RPC466" s="21"/>
      <c r="RPD466" s="46"/>
      <c r="RPJ466" s="21"/>
      <c r="RPK466" s="21"/>
      <c r="RPL466" s="46"/>
      <c r="RPR466" s="21"/>
      <c r="RPS466" s="21"/>
      <c r="RPT466" s="46"/>
      <c r="RPZ466" s="21"/>
      <c r="RQA466" s="21"/>
      <c r="RQB466" s="46"/>
      <c r="RQH466" s="21"/>
      <c r="RQI466" s="21"/>
      <c r="RQJ466" s="46"/>
      <c r="RQP466" s="21"/>
      <c r="RQQ466" s="21"/>
      <c r="RQR466" s="46"/>
      <c r="RQX466" s="21"/>
      <c r="RQY466" s="21"/>
      <c r="RQZ466" s="46"/>
      <c r="RRF466" s="21"/>
      <c r="RRG466" s="21"/>
      <c r="RRH466" s="46"/>
      <c r="RRN466" s="21"/>
      <c r="RRO466" s="21"/>
      <c r="RRP466" s="46"/>
      <c r="RRV466" s="21"/>
      <c r="RRW466" s="21"/>
      <c r="RRX466" s="46"/>
      <c r="RSD466" s="21"/>
      <c r="RSE466" s="21"/>
      <c r="RSF466" s="46"/>
      <c r="RSL466" s="21"/>
      <c r="RSM466" s="21"/>
      <c r="RSN466" s="46"/>
      <c r="RST466" s="21"/>
      <c r="RSU466" s="21"/>
      <c r="RSV466" s="46"/>
      <c r="RTB466" s="21"/>
      <c r="RTC466" s="21"/>
      <c r="RTD466" s="46"/>
      <c r="RTJ466" s="21"/>
      <c r="RTK466" s="21"/>
      <c r="RTL466" s="46"/>
      <c r="RTR466" s="21"/>
      <c r="RTS466" s="21"/>
      <c r="RTT466" s="46"/>
      <c r="RTZ466" s="21"/>
      <c r="RUA466" s="21"/>
      <c r="RUB466" s="46"/>
      <c r="RUH466" s="21"/>
      <c r="RUI466" s="21"/>
      <c r="RUJ466" s="46"/>
      <c r="RUP466" s="21"/>
      <c r="RUQ466" s="21"/>
      <c r="RUR466" s="46"/>
      <c r="RUX466" s="21"/>
      <c r="RUY466" s="21"/>
      <c r="RUZ466" s="46"/>
      <c r="RVF466" s="21"/>
      <c r="RVG466" s="21"/>
      <c r="RVH466" s="46"/>
      <c r="RVN466" s="21"/>
      <c r="RVO466" s="21"/>
      <c r="RVP466" s="46"/>
      <c r="RVV466" s="21"/>
      <c r="RVW466" s="21"/>
      <c r="RVX466" s="46"/>
      <c r="RWD466" s="21"/>
      <c r="RWE466" s="21"/>
      <c r="RWF466" s="46"/>
      <c r="RWL466" s="21"/>
      <c r="RWM466" s="21"/>
      <c r="RWN466" s="46"/>
      <c r="RWT466" s="21"/>
      <c r="RWU466" s="21"/>
      <c r="RWV466" s="46"/>
      <c r="RXB466" s="21"/>
      <c r="RXC466" s="21"/>
      <c r="RXD466" s="46"/>
      <c r="RXJ466" s="21"/>
      <c r="RXK466" s="21"/>
      <c r="RXL466" s="46"/>
      <c r="RXR466" s="21"/>
      <c r="RXS466" s="21"/>
      <c r="RXT466" s="46"/>
      <c r="RXZ466" s="21"/>
      <c r="RYA466" s="21"/>
      <c r="RYB466" s="46"/>
      <c r="RYH466" s="21"/>
      <c r="RYI466" s="21"/>
      <c r="RYJ466" s="46"/>
      <c r="RYP466" s="21"/>
      <c r="RYQ466" s="21"/>
      <c r="RYR466" s="46"/>
      <c r="RYX466" s="21"/>
      <c r="RYY466" s="21"/>
      <c r="RYZ466" s="46"/>
      <c r="RZF466" s="21"/>
      <c r="RZG466" s="21"/>
      <c r="RZH466" s="46"/>
      <c r="RZN466" s="21"/>
      <c r="RZO466" s="21"/>
      <c r="RZP466" s="46"/>
      <c r="RZV466" s="21"/>
      <c r="RZW466" s="21"/>
      <c r="RZX466" s="46"/>
      <c r="SAD466" s="21"/>
      <c r="SAE466" s="21"/>
      <c r="SAF466" s="46"/>
      <c r="SAL466" s="21"/>
      <c r="SAM466" s="21"/>
      <c r="SAN466" s="46"/>
      <c r="SAT466" s="21"/>
      <c r="SAU466" s="21"/>
      <c r="SAV466" s="46"/>
      <c r="SBB466" s="21"/>
      <c r="SBC466" s="21"/>
      <c r="SBD466" s="46"/>
      <c r="SBJ466" s="21"/>
      <c r="SBK466" s="21"/>
      <c r="SBL466" s="46"/>
      <c r="SBR466" s="21"/>
      <c r="SBS466" s="21"/>
      <c r="SBT466" s="46"/>
      <c r="SBZ466" s="21"/>
      <c r="SCA466" s="21"/>
      <c r="SCB466" s="46"/>
      <c r="SCH466" s="21"/>
      <c r="SCI466" s="21"/>
      <c r="SCJ466" s="46"/>
      <c r="SCP466" s="21"/>
      <c r="SCQ466" s="21"/>
      <c r="SCR466" s="46"/>
      <c r="SCX466" s="21"/>
      <c r="SCY466" s="21"/>
      <c r="SCZ466" s="46"/>
      <c r="SDF466" s="21"/>
      <c r="SDG466" s="21"/>
      <c r="SDH466" s="46"/>
      <c r="SDN466" s="21"/>
      <c r="SDO466" s="21"/>
      <c r="SDP466" s="46"/>
      <c r="SDV466" s="21"/>
      <c r="SDW466" s="21"/>
      <c r="SDX466" s="46"/>
      <c r="SED466" s="21"/>
      <c r="SEE466" s="21"/>
      <c r="SEF466" s="46"/>
      <c r="SEL466" s="21"/>
      <c r="SEM466" s="21"/>
      <c r="SEN466" s="46"/>
      <c r="SET466" s="21"/>
      <c r="SEU466" s="21"/>
      <c r="SEV466" s="46"/>
      <c r="SFB466" s="21"/>
      <c r="SFC466" s="21"/>
      <c r="SFD466" s="46"/>
      <c r="SFJ466" s="21"/>
      <c r="SFK466" s="21"/>
      <c r="SFL466" s="46"/>
      <c r="SFR466" s="21"/>
      <c r="SFS466" s="21"/>
      <c r="SFT466" s="46"/>
      <c r="SFZ466" s="21"/>
      <c r="SGA466" s="21"/>
      <c r="SGB466" s="46"/>
      <c r="SGH466" s="21"/>
      <c r="SGI466" s="21"/>
      <c r="SGJ466" s="46"/>
      <c r="SGP466" s="21"/>
      <c r="SGQ466" s="21"/>
      <c r="SGR466" s="46"/>
      <c r="SGX466" s="21"/>
      <c r="SGY466" s="21"/>
      <c r="SGZ466" s="46"/>
      <c r="SHF466" s="21"/>
      <c r="SHG466" s="21"/>
      <c r="SHH466" s="46"/>
      <c r="SHN466" s="21"/>
      <c r="SHO466" s="21"/>
      <c r="SHP466" s="46"/>
      <c r="SHV466" s="21"/>
      <c r="SHW466" s="21"/>
      <c r="SHX466" s="46"/>
      <c r="SID466" s="21"/>
      <c r="SIE466" s="21"/>
      <c r="SIF466" s="46"/>
      <c r="SIL466" s="21"/>
      <c r="SIM466" s="21"/>
      <c r="SIN466" s="46"/>
      <c r="SIT466" s="21"/>
      <c r="SIU466" s="21"/>
      <c r="SIV466" s="46"/>
      <c r="SJB466" s="21"/>
      <c r="SJC466" s="21"/>
      <c r="SJD466" s="46"/>
      <c r="SJJ466" s="21"/>
      <c r="SJK466" s="21"/>
      <c r="SJL466" s="46"/>
      <c r="SJR466" s="21"/>
      <c r="SJS466" s="21"/>
      <c r="SJT466" s="46"/>
      <c r="SJZ466" s="21"/>
      <c r="SKA466" s="21"/>
      <c r="SKB466" s="46"/>
      <c r="SKH466" s="21"/>
      <c r="SKI466" s="21"/>
      <c r="SKJ466" s="46"/>
      <c r="SKP466" s="21"/>
      <c r="SKQ466" s="21"/>
      <c r="SKR466" s="46"/>
      <c r="SKX466" s="21"/>
      <c r="SKY466" s="21"/>
      <c r="SKZ466" s="46"/>
      <c r="SLF466" s="21"/>
      <c r="SLG466" s="21"/>
      <c r="SLH466" s="46"/>
      <c r="SLN466" s="21"/>
      <c r="SLO466" s="21"/>
      <c r="SLP466" s="46"/>
      <c r="SLV466" s="21"/>
      <c r="SLW466" s="21"/>
      <c r="SLX466" s="46"/>
      <c r="SMD466" s="21"/>
      <c r="SME466" s="21"/>
      <c r="SMF466" s="46"/>
      <c r="SML466" s="21"/>
      <c r="SMM466" s="21"/>
      <c r="SMN466" s="46"/>
      <c r="SMT466" s="21"/>
      <c r="SMU466" s="21"/>
      <c r="SMV466" s="46"/>
      <c r="SNB466" s="21"/>
      <c r="SNC466" s="21"/>
      <c r="SND466" s="46"/>
      <c r="SNJ466" s="21"/>
      <c r="SNK466" s="21"/>
      <c r="SNL466" s="46"/>
      <c r="SNR466" s="21"/>
      <c r="SNS466" s="21"/>
      <c r="SNT466" s="46"/>
      <c r="SNZ466" s="21"/>
      <c r="SOA466" s="21"/>
      <c r="SOB466" s="46"/>
      <c r="SOH466" s="21"/>
      <c r="SOI466" s="21"/>
      <c r="SOJ466" s="46"/>
      <c r="SOP466" s="21"/>
      <c r="SOQ466" s="21"/>
      <c r="SOR466" s="46"/>
      <c r="SOX466" s="21"/>
      <c r="SOY466" s="21"/>
      <c r="SOZ466" s="46"/>
      <c r="SPF466" s="21"/>
      <c r="SPG466" s="21"/>
      <c r="SPH466" s="46"/>
      <c r="SPN466" s="21"/>
      <c r="SPO466" s="21"/>
      <c r="SPP466" s="46"/>
      <c r="SPV466" s="21"/>
      <c r="SPW466" s="21"/>
      <c r="SPX466" s="46"/>
      <c r="SQD466" s="21"/>
      <c r="SQE466" s="21"/>
      <c r="SQF466" s="46"/>
      <c r="SQL466" s="21"/>
      <c r="SQM466" s="21"/>
      <c r="SQN466" s="46"/>
      <c r="SQT466" s="21"/>
      <c r="SQU466" s="21"/>
      <c r="SQV466" s="46"/>
      <c r="SRB466" s="21"/>
      <c r="SRC466" s="21"/>
      <c r="SRD466" s="46"/>
      <c r="SRJ466" s="21"/>
      <c r="SRK466" s="21"/>
      <c r="SRL466" s="46"/>
      <c r="SRR466" s="21"/>
      <c r="SRS466" s="21"/>
      <c r="SRT466" s="46"/>
      <c r="SRZ466" s="21"/>
      <c r="SSA466" s="21"/>
      <c r="SSB466" s="46"/>
      <c r="SSH466" s="21"/>
      <c r="SSI466" s="21"/>
      <c r="SSJ466" s="46"/>
      <c r="SSP466" s="21"/>
      <c r="SSQ466" s="21"/>
      <c r="SSR466" s="46"/>
      <c r="SSX466" s="21"/>
      <c r="SSY466" s="21"/>
      <c r="SSZ466" s="46"/>
      <c r="STF466" s="21"/>
      <c r="STG466" s="21"/>
      <c r="STH466" s="46"/>
      <c r="STN466" s="21"/>
      <c r="STO466" s="21"/>
      <c r="STP466" s="46"/>
      <c r="STV466" s="21"/>
      <c r="STW466" s="21"/>
      <c r="STX466" s="46"/>
      <c r="SUD466" s="21"/>
      <c r="SUE466" s="21"/>
      <c r="SUF466" s="46"/>
      <c r="SUL466" s="21"/>
      <c r="SUM466" s="21"/>
      <c r="SUN466" s="46"/>
      <c r="SUT466" s="21"/>
      <c r="SUU466" s="21"/>
      <c r="SUV466" s="46"/>
      <c r="SVB466" s="21"/>
      <c r="SVC466" s="21"/>
      <c r="SVD466" s="46"/>
      <c r="SVJ466" s="21"/>
      <c r="SVK466" s="21"/>
      <c r="SVL466" s="46"/>
      <c r="SVR466" s="21"/>
      <c r="SVS466" s="21"/>
      <c r="SVT466" s="46"/>
      <c r="SVZ466" s="21"/>
      <c r="SWA466" s="21"/>
      <c r="SWB466" s="46"/>
      <c r="SWH466" s="21"/>
      <c r="SWI466" s="21"/>
      <c r="SWJ466" s="46"/>
      <c r="SWP466" s="21"/>
      <c r="SWQ466" s="21"/>
      <c r="SWR466" s="46"/>
      <c r="SWX466" s="21"/>
      <c r="SWY466" s="21"/>
      <c r="SWZ466" s="46"/>
      <c r="SXF466" s="21"/>
      <c r="SXG466" s="21"/>
      <c r="SXH466" s="46"/>
      <c r="SXN466" s="21"/>
      <c r="SXO466" s="21"/>
      <c r="SXP466" s="46"/>
      <c r="SXV466" s="21"/>
      <c r="SXW466" s="21"/>
      <c r="SXX466" s="46"/>
      <c r="SYD466" s="21"/>
      <c r="SYE466" s="21"/>
      <c r="SYF466" s="46"/>
      <c r="SYL466" s="21"/>
      <c r="SYM466" s="21"/>
      <c r="SYN466" s="46"/>
      <c r="SYT466" s="21"/>
      <c r="SYU466" s="21"/>
      <c r="SYV466" s="46"/>
      <c r="SZB466" s="21"/>
      <c r="SZC466" s="21"/>
      <c r="SZD466" s="46"/>
      <c r="SZJ466" s="21"/>
      <c r="SZK466" s="21"/>
      <c r="SZL466" s="46"/>
      <c r="SZR466" s="21"/>
      <c r="SZS466" s="21"/>
      <c r="SZT466" s="46"/>
      <c r="SZZ466" s="21"/>
      <c r="TAA466" s="21"/>
      <c r="TAB466" s="46"/>
      <c r="TAH466" s="21"/>
      <c r="TAI466" s="21"/>
      <c r="TAJ466" s="46"/>
      <c r="TAP466" s="21"/>
      <c r="TAQ466" s="21"/>
      <c r="TAR466" s="46"/>
      <c r="TAX466" s="21"/>
      <c r="TAY466" s="21"/>
      <c r="TAZ466" s="46"/>
      <c r="TBF466" s="21"/>
      <c r="TBG466" s="21"/>
      <c r="TBH466" s="46"/>
      <c r="TBN466" s="21"/>
      <c r="TBO466" s="21"/>
      <c r="TBP466" s="46"/>
      <c r="TBV466" s="21"/>
      <c r="TBW466" s="21"/>
      <c r="TBX466" s="46"/>
      <c r="TCD466" s="21"/>
      <c r="TCE466" s="21"/>
      <c r="TCF466" s="46"/>
      <c r="TCL466" s="21"/>
      <c r="TCM466" s="21"/>
      <c r="TCN466" s="46"/>
      <c r="TCT466" s="21"/>
      <c r="TCU466" s="21"/>
      <c r="TCV466" s="46"/>
      <c r="TDB466" s="21"/>
      <c r="TDC466" s="21"/>
      <c r="TDD466" s="46"/>
      <c r="TDJ466" s="21"/>
      <c r="TDK466" s="21"/>
      <c r="TDL466" s="46"/>
      <c r="TDR466" s="21"/>
      <c r="TDS466" s="21"/>
      <c r="TDT466" s="46"/>
      <c r="TDZ466" s="21"/>
      <c r="TEA466" s="21"/>
      <c r="TEB466" s="46"/>
      <c r="TEH466" s="21"/>
      <c r="TEI466" s="21"/>
      <c r="TEJ466" s="46"/>
      <c r="TEP466" s="21"/>
      <c r="TEQ466" s="21"/>
      <c r="TER466" s="46"/>
      <c r="TEX466" s="21"/>
      <c r="TEY466" s="21"/>
      <c r="TEZ466" s="46"/>
      <c r="TFF466" s="21"/>
      <c r="TFG466" s="21"/>
      <c r="TFH466" s="46"/>
      <c r="TFN466" s="21"/>
      <c r="TFO466" s="21"/>
      <c r="TFP466" s="46"/>
      <c r="TFV466" s="21"/>
      <c r="TFW466" s="21"/>
      <c r="TFX466" s="46"/>
      <c r="TGD466" s="21"/>
      <c r="TGE466" s="21"/>
      <c r="TGF466" s="46"/>
      <c r="TGL466" s="21"/>
      <c r="TGM466" s="21"/>
      <c r="TGN466" s="46"/>
      <c r="TGT466" s="21"/>
      <c r="TGU466" s="21"/>
      <c r="TGV466" s="46"/>
      <c r="THB466" s="21"/>
      <c r="THC466" s="21"/>
      <c r="THD466" s="46"/>
      <c r="THJ466" s="21"/>
      <c r="THK466" s="21"/>
      <c r="THL466" s="46"/>
      <c r="THR466" s="21"/>
      <c r="THS466" s="21"/>
      <c r="THT466" s="46"/>
      <c r="THZ466" s="21"/>
      <c r="TIA466" s="21"/>
      <c r="TIB466" s="46"/>
      <c r="TIH466" s="21"/>
      <c r="TII466" s="21"/>
      <c r="TIJ466" s="46"/>
      <c r="TIP466" s="21"/>
      <c r="TIQ466" s="21"/>
      <c r="TIR466" s="46"/>
      <c r="TIX466" s="21"/>
      <c r="TIY466" s="21"/>
      <c r="TIZ466" s="46"/>
      <c r="TJF466" s="21"/>
      <c r="TJG466" s="21"/>
      <c r="TJH466" s="46"/>
      <c r="TJN466" s="21"/>
      <c r="TJO466" s="21"/>
      <c r="TJP466" s="46"/>
      <c r="TJV466" s="21"/>
      <c r="TJW466" s="21"/>
      <c r="TJX466" s="46"/>
      <c r="TKD466" s="21"/>
      <c r="TKE466" s="21"/>
      <c r="TKF466" s="46"/>
      <c r="TKL466" s="21"/>
      <c r="TKM466" s="21"/>
      <c r="TKN466" s="46"/>
      <c r="TKT466" s="21"/>
      <c r="TKU466" s="21"/>
      <c r="TKV466" s="46"/>
      <c r="TLB466" s="21"/>
      <c r="TLC466" s="21"/>
      <c r="TLD466" s="46"/>
      <c r="TLJ466" s="21"/>
      <c r="TLK466" s="21"/>
      <c r="TLL466" s="46"/>
      <c r="TLR466" s="21"/>
      <c r="TLS466" s="21"/>
      <c r="TLT466" s="46"/>
      <c r="TLZ466" s="21"/>
      <c r="TMA466" s="21"/>
      <c r="TMB466" s="46"/>
      <c r="TMH466" s="21"/>
      <c r="TMI466" s="21"/>
      <c r="TMJ466" s="46"/>
      <c r="TMP466" s="21"/>
      <c r="TMQ466" s="21"/>
      <c r="TMR466" s="46"/>
      <c r="TMX466" s="21"/>
      <c r="TMY466" s="21"/>
      <c r="TMZ466" s="46"/>
      <c r="TNF466" s="21"/>
      <c r="TNG466" s="21"/>
      <c r="TNH466" s="46"/>
      <c r="TNN466" s="21"/>
      <c r="TNO466" s="21"/>
      <c r="TNP466" s="46"/>
      <c r="TNV466" s="21"/>
      <c r="TNW466" s="21"/>
      <c r="TNX466" s="46"/>
      <c r="TOD466" s="21"/>
      <c r="TOE466" s="21"/>
      <c r="TOF466" s="46"/>
      <c r="TOL466" s="21"/>
      <c r="TOM466" s="21"/>
      <c r="TON466" s="46"/>
      <c r="TOT466" s="21"/>
      <c r="TOU466" s="21"/>
      <c r="TOV466" s="46"/>
      <c r="TPB466" s="21"/>
      <c r="TPC466" s="21"/>
      <c r="TPD466" s="46"/>
      <c r="TPJ466" s="21"/>
      <c r="TPK466" s="21"/>
      <c r="TPL466" s="46"/>
      <c r="TPR466" s="21"/>
      <c r="TPS466" s="21"/>
      <c r="TPT466" s="46"/>
      <c r="TPZ466" s="21"/>
      <c r="TQA466" s="21"/>
      <c r="TQB466" s="46"/>
      <c r="TQH466" s="21"/>
      <c r="TQI466" s="21"/>
      <c r="TQJ466" s="46"/>
      <c r="TQP466" s="21"/>
      <c r="TQQ466" s="21"/>
      <c r="TQR466" s="46"/>
      <c r="TQX466" s="21"/>
      <c r="TQY466" s="21"/>
      <c r="TQZ466" s="46"/>
      <c r="TRF466" s="21"/>
      <c r="TRG466" s="21"/>
      <c r="TRH466" s="46"/>
      <c r="TRN466" s="21"/>
      <c r="TRO466" s="21"/>
      <c r="TRP466" s="46"/>
      <c r="TRV466" s="21"/>
      <c r="TRW466" s="21"/>
      <c r="TRX466" s="46"/>
      <c r="TSD466" s="21"/>
      <c r="TSE466" s="21"/>
      <c r="TSF466" s="46"/>
      <c r="TSL466" s="21"/>
      <c r="TSM466" s="21"/>
      <c r="TSN466" s="46"/>
      <c r="TST466" s="21"/>
      <c r="TSU466" s="21"/>
      <c r="TSV466" s="46"/>
      <c r="TTB466" s="21"/>
      <c r="TTC466" s="21"/>
      <c r="TTD466" s="46"/>
      <c r="TTJ466" s="21"/>
      <c r="TTK466" s="21"/>
      <c r="TTL466" s="46"/>
      <c r="TTR466" s="21"/>
      <c r="TTS466" s="21"/>
      <c r="TTT466" s="46"/>
      <c r="TTZ466" s="21"/>
      <c r="TUA466" s="21"/>
      <c r="TUB466" s="46"/>
      <c r="TUH466" s="21"/>
      <c r="TUI466" s="21"/>
      <c r="TUJ466" s="46"/>
      <c r="TUP466" s="21"/>
      <c r="TUQ466" s="21"/>
      <c r="TUR466" s="46"/>
      <c r="TUX466" s="21"/>
      <c r="TUY466" s="21"/>
      <c r="TUZ466" s="46"/>
      <c r="TVF466" s="21"/>
      <c r="TVG466" s="21"/>
      <c r="TVH466" s="46"/>
      <c r="TVN466" s="21"/>
      <c r="TVO466" s="21"/>
      <c r="TVP466" s="46"/>
      <c r="TVV466" s="21"/>
      <c r="TVW466" s="21"/>
      <c r="TVX466" s="46"/>
      <c r="TWD466" s="21"/>
      <c r="TWE466" s="21"/>
      <c r="TWF466" s="46"/>
      <c r="TWL466" s="21"/>
      <c r="TWM466" s="21"/>
      <c r="TWN466" s="46"/>
      <c r="TWT466" s="21"/>
      <c r="TWU466" s="21"/>
      <c r="TWV466" s="46"/>
      <c r="TXB466" s="21"/>
      <c r="TXC466" s="21"/>
      <c r="TXD466" s="46"/>
      <c r="TXJ466" s="21"/>
      <c r="TXK466" s="21"/>
      <c r="TXL466" s="46"/>
      <c r="TXR466" s="21"/>
      <c r="TXS466" s="21"/>
      <c r="TXT466" s="46"/>
      <c r="TXZ466" s="21"/>
      <c r="TYA466" s="21"/>
      <c r="TYB466" s="46"/>
      <c r="TYH466" s="21"/>
      <c r="TYI466" s="21"/>
      <c r="TYJ466" s="46"/>
      <c r="TYP466" s="21"/>
      <c r="TYQ466" s="21"/>
      <c r="TYR466" s="46"/>
      <c r="TYX466" s="21"/>
      <c r="TYY466" s="21"/>
      <c r="TYZ466" s="46"/>
      <c r="TZF466" s="21"/>
      <c r="TZG466" s="21"/>
      <c r="TZH466" s="46"/>
      <c r="TZN466" s="21"/>
      <c r="TZO466" s="21"/>
      <c r="TZP466" s="46"/>
      <c r="TZV466" s="21"/>
      <c r="TZW466" s="21"/>
      <c r="TZX466" s="46"/>
      <c r="UAD466" s="21"/>
      <c r="UAE466" s="21"/>
      <c r="UAF466" s="46"/>
      <c r="UAL466" s="21"/>
      <c r="UAM466" s="21"/>
      <c r="UAN466" s="46"/>
      <c r="UAT466" s="21"/>
      <c r="UAU466" s="21"/>
      <c r="UAV466" s="46"/>
      <c r="UBB466" s="21"/>
      <c r="UBC466" s="21"/>
      <c r="UBD466" s="46"/>
      <c r="UBJ466" s="21"/>
      <c r="UBK466" s="21"/>
      <c r="UBL466" s="46"/>
      <c r="UBR466" s="21"/>
      <c r="UBS466" s="21"/>
      <c r="UBT466" s="46"/>
      <c r="UBZ466" s="21"/>
      <c r="UCA466" s="21"/>
      <c r="UCB466" s="46"/>
      <c r="UCH466" s="21"/>
      <c r="UCI466" s="21"/>
      <c r="UCJ466" s="46"/>
      <c r="UCP466" s="21"/>
      <c r="UCQ466" s="21"/>
      <c r="UCR466" s="46"/>
      <c r="UCX466" s="21"/>
      <c r="UCY466" s="21"/>
      <c r="UCZ466" s="46"/>
      <c r="UDF466" s="21"/>
      <c r="UDG466" s="21"/>
      <c r="UDH466" s="46"/>
      <c r="UDN466" s="21"/>
      <c r="UDO466" s="21"/>
      <c r="UDP466" s="46"/>
      <c r="UDV466" s="21"/>
      <c r="UDW466" s="21"/>
      <c r="UDX466" s="46"/>
      <c r="UED466" s="21"/>
      <c r="UEE466" s="21"/>
      <c r="UEF466" s="46"/>
      <c r="UEL466" s="21"/>
      <c r="UEM466" s="21"/>
      <c r="UEN466" s="46"/>
      <c r="UET466" s="21"/>
      <c r="UEU466" s="21"/>
      <c r="UEV466" s="46"/>
      <c r="UFB466" s="21"/>
      <c r="UFC466" s="21"/>
      <c r="UFD466" s="46"/>
      <c r="UFJ466" s="21"/>
      <c r="UFK466" s="21"/>
      <c r="UFL466" s="46"/>
      <c r="UFR466" s="21"/>
      <c r="UFS466" s="21"/>
      <c r="UFT466" s="46"/>
      <c r="UFZ466" s="21"/>
      <c r="UGA466" s="21"/>
      <c r="UGB466" s="46"/>
      <c r="UGH466" s="21"/>
      <c r="UGI466" s="21"/>
      <c r="UGJ466" s="46"/>
      <c r="UGP466" s="21"/>
      <c r="UGQ466" s="21"/>
      <c r="UGR466" s="46"/>
      <c r="UGX466" s="21"/>
      <c r="UGY466" s="21"/>
      <c r="UGZ466" s="46"/>
      <c r="UHF466" s="21"/>
      <c r="UHG466" s="21"/>
      <c r="UHH466" s="46"/>
      <c r="UHN466" s="21"/>
      <c r="UHO466" s="21"/>
      <c r="UHP466" s="46"/>
      <c r="UHV466" s="21"/>
      <c r="UHW466" s="21"/>
      <c r="UHX466" s="46"/>
      <c r="UID466" s="21"/>
      <c r="UIE466" s="21"/>
      <c r="UIF466" s="46"/>
      <c r="UIL466" s="21"/>
      <c r="UIM466" s="21"/>
      <c r="UIN466" s="46"/>
      <c r="UIT466" s="21"/>
      <c r="UIU466" s="21"/>
      <c r="UIV466" s="46"/>
      <c r="UJB466" s="21"/>
      <c r="UJC466" s="21"/>
      <c r="UJD466" s="46"/>
      <c r="UJJ466" s="21"/>
      <c r="UJK466" s="21"/>
      <c r="UJL466" s="46"/>
      <c r="UJR466" s="21"/>
      <c r="UJS466" s="21"/>
      <c r="UJT466" s="46"/>
      <c r="UJZ466" s="21"/>
      <c r="UKA466" s="21"/>
      <c r="UKB466" s="46"/>
      <c r="UKH466" s="21"/>
      <c r="UKI466" s="21"/>
      <c r="UKJ466" s="46"/>
      <c r="UKP466" s="21"/>
      <c r="UKQ466" s="21"/>
      <c r="UKR466" s="46"/>
      <c r="UKX466" s="21"/>
      <c r="UKY466" s="21"/>
      <c r="UKZ466" s="46"/>
      <c r="ULF466" s="21"/>
      <c r="ULG466" s="21"/>
      <c r="ULH466" s="46"/>
      <c r="ULN466" s="21"/>
      <c r="ULO466" s="21"/>
      <c r="ULP466" s="46"/>
      <c r="ULV466" s="21"/>
      <c r="ULW466" s="21"/>
      <c r="ULX466" s="46"/>
      <c r="UMD466" s="21"/>
      <c r="UME466" s="21"/>
      <c r="UMF466" s="46"/>
      <c r="UML466" s="21"/>
      <c r="UMM466" s="21"/>
      <c r="UMN466" s="46"/>
      <c r="UMT466" s="21"/>
      <c r="UMU466" s="21"/>
      <c r="UMV466" s="46"/>
      <c r="UNB466" s="21"/>
      <c r="UNC466" s="21"/>
      <c r="UND466" s="46"/>
      <c r="UNJ466" s="21"/>
      <c r="UNK466" s="21"/>
      <c r="UNL466" s="46"/>
      <c r="UNR466" s="21"/>
      <c r="UNS466" s="21"/>
      <c r="UNT466" s="46"/>
      <c r="UNZ466" s="21"/>
      <c r="UOA466" s="21"/>
      <c r="UOB466" s="46"/>
      <c r="UOH466" s="21"/>
      <c r="UOI466" s="21"/>
      <c r="UOJ466" s="46"/>
      <c r="UOP466" s="21"/>
      <c r="UOQ466" s="21"/>
      <c r="UOR466" s="46"/>
      <c r="UOX466" s="21"/>
      <c r="UOY466" s="21"/>
      <c r="UOZ466" s="46"/>
      <c r="UPF466" s="21"/>
      <c r="UPG466" s="21"/>
      <c r="UPH466" s="46"/>
      <c r="UPN466" s="21"/>
      <c r="UPO466" s="21"/>
      <c r="UPP466" s="46"/>
      <c r="UPV466" s="21"/>
      <c r="UPW466" s="21"/>
      <c r="UPX466" s="46"/>
      <c r="UQD466" s="21"/>
      <c r="UQE466" s="21"/>
      <c r="UQF466" s="46"/>
      <c r="UQL466" s="21"/>
      <c r="UQM466" s="21"/>
      <c r="UQN466" s="46"/>
      <c r="UQT466" s="21"/>
      <c r="UQU466" s="21"/>
      <c r="UQV466" s="46"/>
      <c r="URB466" s="21"/>
      <c r="URC466" s="21"/>
      <c r="URD466" s="46"/>
      <c r="URJ466" s="21"/>
      <c r="URK466" s="21"/>
      <c r="URL466" s="46"/>
      <c r="URR466" s="21"/>
      <c r="URS466" s="21"/>
      <c r="URT466" s="46"/>
      <c r="URZ466" s="21"/>
      <c r="USA466" s="21"/>
      <c r="USB466" s="46"/>
      <c r="USH466" s="21"/>
      <c r="USI466" s="21"/>
      <c r="USJ466" s="46"/>
      <c r="USP466" s="21"/>
      <c r="USQ466" s="21"/>
      <c r="USR466" s="46"/>
      <c r="USX466" s="21"/>
      <c r="USY466" s="21"/>
      <c r="USZ466" s="46"/>
      <c r="UTF466" s="21"/>
      <c r="UTG466" s="21"/>
      <c r="UTH466" s="46"/>
      <c r="UTN466" s="21"/>
      <c r="UTO466" s="21"/>
      <c r="UTP466" s="46"/>
      <c r="UTV466" s="21"/>
      <c r="UTW466" s="21"/>
      <c r="UTX466" s="46"/>
      <c r="UUD466" s="21"/>
      <c r="UUE466" s="21"/>
      <c r="UUF466" s="46"/>
      <c r="UUL466" s="21"/>
      <c r="UUM466" s="21"/>
      <c r="UUN466" s="46"/>
      <c r="UUT466" s="21"/>
      <c r="UUU466" s="21"/>
      <c r="UUV466" s="46"/>
      <c r="UVB466" s="21"/>
      <c r="UVC466" s="21"/>
      <c r="UVD466" s="46"/>
      <c r="UVJ466" s="21"/>
      <c r="UVK466" s="21"/>
      <c r="UVL466" s="46"/>
      <c r="UVR466" s="21"/>
      <c r="UVS466" s="21"/>
      <c r="UVT466" s="46"/>
      <c r="UVZ466" s="21"/>
      <c r="UWA466" s="21"/>
      <c r="UWB466" s="46"/>
      <c r="UWH466" s="21"/>
      <c r="UWI466" s="21"/>
      <c r="UWJ466" s="46"/>
      <c r="UWP466" s="21"/>
      <c r="UWQ466" s="21"/>
      <c r="UWR466" s="46"/>
      <c r="UWX466" s="21"/>
      <c r="UWY466" s="21"/>
      <c r="UWZ466" s="46"/>
      <c r="UXF466" s="21"/>
      <c r="UXG466" s="21"/>
      <c r="UXH466" s="46"/>
      <c r="UXN466" s="21"/>
      <c r="UXO466" s="21"/>
      <c r="UXP466" s="46"/>
      <c r="UXV466" s="21"/>
      <c r="UXW466" s="21"/>
      <c r="UXX466" s="46"/>
      <c r="UYD466" s="21"/>
      <c r="UYE466" s="21"/>
      <c r="UYF466" s="46"/>
      <c r="UYL466" s="21"/>
      <c r="UYM466" s="21"/>
      <c r="UYN466" s="46"/>
      <c r="UYT466" s="21"/>
      <c r="UYU466" s="21"/>
      <c r="UYV466" s="46"/>
      <c r="UZB466" s="21"/>
      <c r="UZC466" s="21"/>
      <c r="UZD466" s="46"/>
      <c r="UZJ466" s="21"/>
      <c r="UZK466" s="21"/>
      <c r="UZL466" s="46"/>
      <c r="UZR466" s="21"/>
      <c r="UZS466" s="21"/>
      <c r="UZT466" s="46"/>
      <c r="UZZ466" s="21"/>
      <c r="VAA466" s="21"/>
      <c r="VAB466" s="46"/>
      <c r="VAH466" s="21"/>
      <c r="VAI466" s="21"/>
      <c r="VAJ466" s="46"/>
      <c r="VAP466" s="21"/>
      <c r="VAQ466" s="21"/>
      <c r="VAR466" s="46"/>
      <c r="VAX466" s="21"/>
      <c r="VAY466" s="21"/>
      <c r="VAZ466" s="46"/>
      <c r="VBF466" s="21"/>
      <c r="VBG466" s="21"/>
      <c r="VBH466" s="46"/>
      <c r="VBN466" s="21"/>
      <c r="VBO466" s="21"/>
      <c r="VBP466" s="46"/>
      <c r="VBV466" s="21"/>
      <c r="VBW466" s="21"/>
      <c r="VBX466" s="46"/>
      <c r="VCD466" s="21"/>
      <c r="VCE466" s="21"/>
      <c r="VCF466" s="46"/>
      <c r="VCL466" s="21"/>
      <c r="VCM466" s="21"/>
      <c r="VCN466" s="46"/>
      <c r="VCT466" s="21"/>
      <c r="VCU466" s="21"/>
      <c r="VCV466" s="46"/>
      <c r="VDB466" s="21"/>
      <c r="VDC466" s="21"/>
      <c r="VDD466" s="46"/>
      <c r="VDJ466" s="21"/>
      <c r="VDK466" s="21"/>
      <c r="VDL466" s="46"/>
      <c r="VDR466" s="21"/>
      <c r="VDS466" s="21"/>
      <c r="VDT466" s="46"/>
      <c r="VDZ466" s="21"/>
      <c r="VEA466" s="21"/>
      <c r="VEB466" s="46"/>
      <c r="VEH466" s="21"/>
      <c r="VEI466" s="21"/>
      <c r="VEJ466" s="46"/>
      <c r="VEP466" s="21"/>
      <c r="VEQ466" s="21"/>
      <c r="VER466" s="46"/>
      <c r="VEX466" s="21"/>
      <c r="VEY466" s="21"/>
      <c r="VEZ466" s="46"/>
      <c r="VFF466" s="21"/>
      <c r="VFG466" s="21"/>
      <c r="VFH466" s="46"/>
      <c r="VFN466" s="21"/>
      <c r="VFO466" s="21"/>
      <c r="VFP466" s="46"/>
      <c r="VFV466" s="21"/>
      <c r="VFW466" s="21"/>
      <c r="VFX466" s="46"/>
      <c r="VGD466" s="21"/>
      <c r="VGE466" s="21"/>
      <c r="VGF466" s="46"/>
      <c r="VGL466" s="21"/>
      <c r="VGM466" s="21"/>
      <c r="VGN466" s="46"/>
      <c r="VGT466" s="21"/>
      <c r="VGU466" s="21"/>
      <c r="VGV466" s="46"/>
      <c r="VHB466" s="21"/>
      <c r="VHC466" s="21"/>
      <c r="VHD466" s="46"/>
      <c r="VHJ466" s="21"/>
      <c r="VHK466" s="21"/>
      <c r="VHL466" s="46"/>
      <c r="VHR466" s="21"/>
      <c r="VHS466" s="21"/>
      <c r="VHT466" s="46"/>
      <c r="VHZ466" s="21"/>
      <c r="VIA466" s="21"/>
      <c r="VIB466" s="46"/>
      <c r="VIH466" s="21"/>
      <c r="VII466" s="21"/>
      <c r="VIJ466" s="46"/>
      <c r="VIP466" s="21"/>
      <c r="VIQ466" s="21"/>
      <c r="VIR466" s="46"/>
      <c r="VIX466" s="21"/>
      <c r="VIY466" s="21"/>
      <c r="VIZ466" s="46"/>
      <c r="VJF466" s="21"/>
      <c r="VJG466" s="21"/>
      <c r="VJH466" s="46"/>
      <c r="VJN466" s="21"/>
      <c r="VJO466" s="21"/>
      <c r="VJP466" s="46"/>
      <c r="VJV466" s="21"/>
      <c r="VJW466" s="21"/>
      <c r="VJX466" s="46"/>
      <c r="VKD466" s="21"/>
      <c r="VKE466" s="21"/>
      <c r="VKF466" s="46"/>
      <c r="VKL466" s="21"/>
      <c r="VKM466" s="21"/>
      <c r="VKN466" s="46"/>
      <c r="VKT466" s="21"/>
      <c r="VKU466" s="21"/>
      <c r="VKV466" s="46"/>
      <c r="VLB466" s="21"/>
      <c r="VLC466" s="21"/>
      <c r="VLD466" s="46"/>
      <c r="VLJ466" s="21"/>
      <c r="VLK466" s="21"/>
      <c r="VLL466" s="46"/>
      <c r="VLR466" s="21"/>
      <c r="VLS466" s="21"/>
      <c r="VLT466" s="46"/>
      <c r="VLZ466" s="21"/>
      <c r="VMA466" s="21"/>
      <c r="VMB466" s="46"/>
      <c r="VMH466" s="21"/>
      <c r="VMI466" s="21"/>
      <c r="VMJ466" s="46"/>
      <c r="VMP466" s="21"/>
      <c r="VMQ466" s="21"/>
      <c r="VMR466" s="46"/>
      <c r="VMX466" s="21"/>
      <c r="VMY466" s="21"/>
      <c r="VMZ466" s="46"/>
      <c r="VNF466" s="21"/>
      <c r="VNG466" s="21"/>
      <c r="VNH466" s="46"/>
      <c r="VNN466" s="21"/>
      <c r="VNO466" s="21"/>
      <c r="VNP466" s="46"/>
      <c r="VNV466" s="21"/>
      <c r="VNW466" s="21"/>
      <c r="VNX466" s="46"/>
      <c r="VOD466" s="21"/>
      <c r="VOE466" s="21"/>
      <c r="VOF466" s="46"/>
      <c r="VOL466" s="21"/>
      <c r="VOM466" s="21"/>
      <c r="VON466" s="46"/>
      <c r="VOT466" s="21"/>
      <c r="VOU466" s="21"/>
      <c r="VOV466" s="46"/>
      <c r="VPB466" s="21"/>
      <c r="VPC466" s="21"/>
      <c r="VPD466" s="46"/>
      <c r="VPJ466" s="21"/>
      <c r="VPK466" s="21"/>
      <c r="VPL466" s="46"/>
      <c r="VPR466" s="21"/>
      <c r="VPS466" s="21"/>
      <c r="VPT466" s="46"/>
      <c r="VPZ466" s="21"/>
      <c r="VQA466" s="21"/>
      <c r="VQB466" s="46"/>
      <c r="VQH466" s="21"/>
      <c r="VQI466" s="21"/>
      <c r="VQJ466" s="46"/>
      <c r="VQP466" s="21"/>
      <c r="VQQ466" s="21"/>
      <c r="VQR466" s="46"/>
      <c r="VQX466" s="21"/>
      <c r="VQY466" s="21"/>
      <c r="VQZ466" s="46"/>
      <c r="VRF466" s="21"/>
      <c r="VRG466" s="21"/>
      <c r="VRH466" s="46"/>
      <c r="VRN466" s="21"/>
      <c r="VRO466" s="21"/>
      <c r="VRP466" s="46"/>
      <c r="VRV466" s="21"/>
      <c r="VRW466" s="21"/>
      <c r="VRX466" s="46"/>
      <c r="VSD466" s="21"/>
      <c r="VSE466" s="21"/>
      <c r="VSF466" s="46"/>
      <c r="VSL466" s="21"/>
      <c r="VSM466" s="21"/>
      <c r="VSN466" s="46"/>
      <c r="VST466" s="21"/>
      <c r="VSU466" s="21"/>
      <c r="VSV466" s="46"/>
      <c r="VTB466" s="21"/>
      <c r="VTC466" s="21"/>
      <c r="VTD466" s="46"/>
      <c r="VTJ466" s="21"/>
      <c r="VTK466" s="21"/>
      <c r="VTL466" s="46"/>
      <c r="VTR466" s="21"/>
      <c r="VTS466" s="21"/>
      <c r="VTT466" s="46"/>
      <c r="VTZ466" s="21"/>
      <c r="VUA466" s="21"/>
      <c r="VUB466" s="46"/>
      <c r="VUH466" s="21"/>
      <c r="VUI466" s="21"/>
      <c r="VUJ466" s="46"/>
      <c r="VUP466" s="21"/>
      <c r="VUQ466" s="21"/>
      <c r="VUR466" s="46"/>
      <c r="VUX466" s="21"/>
      <c r="VUY466" s="21"/>
      <c r="VUZ466" s="46"/>
      <c r="VVF466" s="21"/>
      <c r="VVG466" s="21"/>
      <c r="VVH466" s="46"/>
      <c r="VVN466" s="21"/>
      <c r="VVO466" s="21"/>
      <c r="VVP466" s="46"/>
      <c r="VVV466" s="21"/>
      <c r="VVW466" s="21"/>
      <c r="VVX466" s="46"/>
      <c r="VWD466" s="21"/>
      <c r="VWE466" s="21"/>
      <c r="VWF466" s="46"/>
      <c r="VWL466" s="21"/>
      <c r="VWM466" s="21"/>
      <c r="VWN466" s="46"/>
      <c r="VWT466" s="21"/>
      <c r="VWU466" s="21"/>
      <c r="VWV466" s="46"/>
      <c r="VXB466" s="21"/>
      <c r="VXC466" s="21"/>
      <c r="VXD466" s="46"/>
      <c r="VXJ466" s="21"/>
      <c r="VXK466" s="21"/>
      <c r="VXL466" s="46"/>
      <c r="VXR466" s="21"/>
      <c r="VXS466" s="21"/>
      <c r="VXT466" s="46"/>
      <c r="VXZ466" s="21"/>
      <c r="VYA466" s="21"/>
      <c r="VYB466" s="46"/>
      <c r="VYH466" s="21"/>
      <c r="VYI466" s="21"/>
      <c r="VYJ466" s="46"/>
      <c r="VYP466" s="21"/>
      <c r="VYQ466" s="21"/>
      <c r="VYR466" s="46"/>
      <c r="VYX466" s="21"/>
      <c r="VYY466" s="21"/>
      <c r="VYZ466" s="46"/>
      <c r="VZF466" s="21"/>
      <c r="VZG466" s="21"/>
      <c r="VZH466" s="46"/>
      <c r="VZN466" s="21"/>
      <c r="VZO466" s="21"/>
      <c r="VZP466" s="46"/>
      <c r="VZV466" s="21"/>
      <c r="VZW466" s="21"/>
      <c r="VZX466" s="46"/>
      <c r="WAD466" s="21"/>
      <c r="WAE466" s="21"/>
      <c r="WAF466" s="46"/>
      <c r="WAL466" s="21"/>
      <c r="WAM466" s="21"/>
      <c r="WAN466" s="46"/>
      <c r="WAT466" s="21"/>
      <c r="WAU466" s="21"/>
      <c r="WAV466" s="46"/>
      <c r="WBB466" s="21"/>
      <c r="WBC466" s="21"/>
      <c r="WBD466" s="46"/>
      <c r="WBJ466" s="21"/>
      <c r="WBK466" s="21"/>
      <c r="WBL466" s="46"/>
      <c r="WBR466" s="21"/>
      <c r="WBS466" s="21"/>
      <c r="WBT466" s="46"/>
      <c r="WBZ466" s="21"/>
      <c r="WCA466" s="21"/>
      <c r="WCB466" s="46"/>
      <c r="WCH466" s="21"/>
      <c r="WCI466" s="21"/>
      <c r="WCJ466" s="46"/>
      <c r="WCP466" s="21"/>
      <c r="WCQ466" s="21"/>
      <c r="WCR466" s="46"/>
      <c r="WCX466" s="21"/>
      <c r="WCY466" s="21"/>
      <c r="WCZ466" s="46"/>
      <c r="WDF466" s="21"/>
      <c r="WDG466" s="21"/>
      <c r="WDH466" s="46"/>
      <c r="WDN466" s="21"/>
      <c r="WDO466" s="21"/>
      <c r="WDP466" s="46"/>
      <c r="WDV466" s="21"/>
      <c r="WDW466" s="21"/>
      <c r="WDX466" s="46"/>
      <c r="WED466" s="21"/>
      <c r="WEE466" s="21"/>
      <c r="WEF466" s="46"/>
      <c r="WEL466" s="21"/>
      <c r="WEM466" s="21"/>
      <c r="WEN466" s="46"/>
      <c r="WET466" s="21"/>
      <c r="WEU466" s="21"/>
      <c r="WEV466" s="46"/>
      <c r="WFB466" s="21"/>
      <c r="WFC466" s="21"/>
      <c r="WFD466" s="46"/>
      <c r="WFJ466" s="21"/>
      <c r="WFK466" s="21"/>
      <c r="WFL466" s="46"/>
      <c r="WFR466" s="21"/>
      <c r="WFS466" s="21"/>
      <c r="WFT466" s="46"/>
      <c r="WFZ466" s="21"/>
      <c r="WGA466" s="21"/>
      <c r="WGB466" s="46"/>
      <c r="WGH466" s="21"/>
      <c r="WGI466" s="21"/>
      <c r="WGJ466" s="46"/>
      <c r="WGP466" s="21"/>
      <c r="WGQ466" s="21"/>
      <c r="WGR466" s="46"/>
      <c r="WGX466" s="21"/>
      <c r="WGY466" s="21"/>
      <c r="WGZ466" s="46"/>
      <c r="WHF466" s="21"/>
      <c r="WHG466" s="21"/>
      <c r="WHH466" s="46"/>
      <c r="WHN466" s="21"/>
      <c r="WHO466" s="21"/>
      <c r="WHP466" s="46"/>
      <c r="WHV466" s="21"/>
      <c r="WHW466" s="21"/>
      <c r="WHX466" s="46"/>
      <c r="WID466" s="21"/>
      <c r="WIE466" s="21"/>
      <c r="WIF466" s="46"/>
      <c r="WIL466" s="21"/>
      <c r="WIM466" s="21"/>
      <c r="WIN466" s="46"/>
      <c r="WIT466" s="21"/>
      <c r="WIU466" s="21"/>
      <c r="WIV466" s="46"/>
      <c r="WJB466" s="21"/>
      <c r="WJC466" s="21"/>
      <c r="WJD466" s="46"/>
      <c r="WJJ466" s="21"/>
      <c r="WJK466" s="21"/>
      <c r="WJL466" s="46"/>
      <c r="WJR466" s="21"/>
      <c r="WJS466" s="21"/>
      <c r="WJT466" s="46"/>
      <c r="WJZ466" s="21"/>
      <c r="WKA466" s="21"/>
      <c r="WKB466" s="46"/>
      <c r="WKH466" s="21"/>
      <c r="WKI466" s="21"/>
      <c r="WKJ466" s="46"/>
      <c r="WKP466" s="21"/>
      <c r="WKQ466" s="21"/>
      <c r="WKR466" s="46"/>
      <c r="WKX466" s="21"/>
      <c r="WKY466" s="21"/>
      <c r="WKZ466" s="46"/>
      <c r="WLF466" s="21"/>
      <c r="WLG466" s="21"/>
      <c r="WLH466" s="46"/>
      <c r="WLN466" s="21"/>
      <c r="WLO466" s="21"/>
      <c r="WLP466" s="46"/>
      <c r="WLV466" s="21"/>
      <c r="WLW466" s="21"/>
      <c r="WLX466" s="46"/>
      <c r="WMD466" s="21"/>
      <c r="WME466" s="21"/>
      <c r="WMF466" s="46"/>
      <c r="WML466" s="21"/>
      <c r="WMM466" s="21"/>
      <c r="WMN466" s="46"/>
      <c r="WMT466" s="21"/>
      <c r="WMU466" s="21"/>
      <c r="WMV466" s="46"/>
      <c r="WNB466" s="21"/>
      <c r="WNC466" s="21"/>
      <c r="WND466" s="46"/>
      <c r="WNJ466" s="21"/>
      <c r="WNK466" s="21"/>
      <c r="WNL466" s="46"/>
      <c r="WNR466" s="21"/>
      <c r="WNS466" s="21"/>
      <c r="WNT466" s="46"/>
      <c r="WNZ466" s="21"/>
      <c r="WOA466" s="21"/>
      <c r="WOB466" s="46"/>
      <c r="WOH466" s="21"/>
      <c r="WOI466" s="21"/>
      <c r="WOJ466" s="46"/>
      <c r="WOP466" s="21"/>
      <c r="WOQ466" s="21"/>
      <c r="WOR466" s="46"/>
      <c r="WOX466" s="21"/>
      <c r="WOY466" s="21"/>
      <c r="WOZ466" s="46"/>
      <c r="WPF466" s="21"/>
      <c r="WPG466" s="21"/>
      <c r="WPH466" s="46"/>
      <c r="WPN466" s="21"/>
      <c r="WPO466" s="21"/>
      <c r="WPP466" s="46"/>
      <c r="WPV466" s="21"/>
      <c r="WPW466" s="21"/>
      <c r="WPX466" s="46"/>
      <c r="WQD466" s="21"/>
      <c r="WQE466" s="21"/>
      <c r="WQF466" s="46"/>
      <c r="WQL466" s="21"/>
      <c r="WQM466" s="21"/>
      <c r="WQN466" s="46"/>
      <c r="WQT466" s="21"/>
      <c r="WQU466" s="21"/>
      <c r="WQV466" s="46"/>
      <c r="WRB466" s="21"/>
      <c r="WRC466" s="21"/>
      <c r="WRD466" s="46"/>
      <c r="WRJ466" s="21"/>
      <c r="WRK466" s="21"/>
      <c r="WRL466" s="46"/>
      <c r="WRR466" s="21"/>
      <c r="WRS466" s="21"/>
      <c r="WRT466" s="46"/>
      <c r="WRZ466" s="21"/>
      <c r="WSA466" s="21"/>
      <c r="WSB466" s="46"/>
      <c r="WSH466" s="21"/>
      <c r="WSI466" s="21"/>
      <c r="WSJ466" s="46"/>
      <c r="WSP466" s="21"/>
      <c r="WSQ466" s="21"/>
      <c r="WSR466" s="46"/>
      <c r="WSX466" s="21"/>
      <c r="WSY466" s="21"/>
      <c r="WSZ466" s="46"/>
      <c r="WTF466" s="21"/>
      <c r="WTG466" s="21"/>
      <c r="WTH466" s="46"/>
      <c r="WTN466" s="21"/>
      <c r="WTO466" s="21"/>
      <c r="WTP466" s="46"/>
      <c r="WTV466" s="21"/>
      <c r="WTW466" s="21"/>
      <c r="WTX466" s="46"/>
      <c r="WUD466" s="21"/>
      <c r="WUE466" s="21"/>
      <c r="WUF466" s="46"/>
      <c r="WUL466" s="21"/>
      <c r="WUM466" s="21"/>
      <c r="WUN466" s="46"/>
      <c r="WUT466" s="21"/>
      <c r="WUU466" s="21"/>
      <c r="WUV466" s="46"/>
      <c r="WVB466" s="21"/>
      <c r="WVC466" s="21"/>
      <c r="WVD466" s="46"/>
      <c r="WVJ466" s="21"/>
      <c r="WVK466" s="21"/>
      <c r="WVL466" s="46"/>
      <c r="WVR466" s="21"/>
      <c r="WVS466" s="21"/>
      <c r="WVT466" s="46"/>
      <c r="WVZ466" s="21"/>
      <c r="WWA466" s="21"/>
      <c r="WWB466" s="46"/>
      <c r="WWH466" s="21"/>
      <c r="WWI466" s="21"/>
      <c r="WWJ466" s="46"/>
      <c r="WWP466" s="21"/>
      <c r="WWQ466" s="21"/>
      <c r="WWR466" s="46"/>
      <c r="WWX466" s="21"/>
      <c r="WWY466" s="21"/>
      <c r="WWZ466" s="46"/>
      <c r="WXF466" s="21"/>
      <c r="WXG466" s="21"/>
      <c r="WXH466" s="46"/>
      <c r="WXN466" s="21"/>
      <c r="WXO466" s="21"/>
      <c r="WXP466" s="46"/>
      <c r="WXV466" s="21"/>
      <c r="WXW466" s="21"/>
      <c r="WXX466" s="46"/>
      <c r="WYD466" s="21"/>
      <c r="WYE466" s="21"/>
      <c r="WYF466" s="46"/>
      <c r="WYL466" s="21"/>
      <c r="WYM466" s="21"/>
      <c r="WYN466" s="46"/>
      <c r="WYT466" s="21"/>
      <c r="WYU466" s="21"/>
      <c r="WYV466" s="46"/>
      <c r="WZB466" s="21"/>
      <c r="WZC466" s="21"/>
      <c r="WZD466" s="46"/>
      <c r="WZJ466" s="21"/>
      <c r="WZK466" s="21"/>
      <c r="WZL466" s="46"/>
      <c r="WZR466" s="21"/>
      <c r="WZS466" s="21"/>
      <c r="WZT466" s="46"/>
      <c r="WZZ466" s="21"/>
      <c r="XAA466" s="21"/>
      <c r="XAB466" s="46"/>
      <c r="XAH466" s="21"/>
      <c r="XAI466" s="21"/>
      <c r="XAJ466" s="46"/>
      <c r="XAP466" s="21"/>
      <c r="XAQ466" s="21"/>
      <c r="XAR466" s="46"/>
      <c r="XAX466" s="21"/>
      <c r="XAY466" s="21"/>
      <c r="XAZ466" s="46"/>
      <c r="XBF466" s="21"/>
      <c r="XBG466" s="21"/>
      <c r="XBH466" s="46"/>
      <c r="XBN466" s="21"/>
      <c r="XBO466" s="21"/>
      <c r="XBP466" s="46"/>
      <c r="XBV466" s="21"/>
      <c r="XBW466" s="21"/>
      <c r="XBX466" s="46"/>
      <c r="XCD466" s="21"/>
      <c r="XCE466" s="21"/>
      <c r="XCF466" s="46"/>
      <c r="XCL466" s="21"/>
      <c r="XCM466" s="21"/>
      <c r="XCN466" s="46"/>
      <c r="XCT466" s="21"/>
      <c r="XCU466" s="21"/>
      <c r="XCV466" s="46"/>
      <c r="XDB466" s="21"/>
      <c r="XDC466" s="21"/>
      <c r="XDD466" s="46"/>
      <c r="XDJ466" s="21"/>
      <c r="XDK466" s="21"/>
      <c r="XDL466" s="46"/>
      <c r="XDR466" s="21"/>
      <c r="XDS466" s="21"/>
      <c r="XDT466" s="46"/>
      <c r="XDZ466" s="21"/>
      <c r="XEA466" s="21"/>
      <c r="XEB466" s="46"/>
      <c r="XEH466" s="21"/>
      <c r="XEI466" s="21"/>
      <c r="XEJ466" s="46"/>
      <c r="XEP466" s="21"/>
      <c r="XEQ466" s="21"/>
      <c r="XER466" s="46"/>
      <c r="XEX466" s="21"/>
      <c r="XEY466" s="21"/>
      <c r="XEZ466" s="46"/>
    </row>
    <row r="467" spans="2:1020 1026:2044 2050:3068 3074:4092 4098:5116 5122:6140 6146:7164 7170:8188 8194:9212 9218:10236 10242:11260 11266:12284 12290:13308 13314:14332 14338:15356 15362:16380">
      <c r="B467" s="9"/>
      <c r="C467" s="9"/>
      <c r="D467" s="9"/>
      <c r="E467" s="9"/>
      <c r="F467" s="9"/>
      <c r="G467" s="9"/>
      <c r="H467" s="9"/>
      <c r="I467" s="9"/>
      <c r="J467" s="21"/>
      <c r="K467" s="21"/>
      <c r="L467" s="46"/>
      <c r="R467" s="21"/>
      <c r="S467" s="21"/>
      <c r="T467" s="46"/>
      <c r="Z467" s="21"/>
      <c r="AA467" s="21"/>
      <c r="AB467" s="46"/>
      <c r="AH467" s="21"/>
      <c r="AI467" s="21"/>
      <c r="AJ467" s="46"/>
      <c r="AP467" s="21"/>
      <c r="AQ467" s="21"/>
      <c r="AR467" s="46"/>
      <c r="AX467" s="21"/>
      <c r="AY467" s="21"/>
      <c r="AZ467" s="46"/>
      <c r="BF467" s="21"/>
      <c r="BG467" s="21"/>
      <c r="BH467" s="46"/>
      <c r="BN467" s="21"/>
      <c r="BO467" s="21"/>
      <c r="BP467" s="46"/>
      <c r="BV467" s="21"/>
      <c r="BW467" s="21"/>
      <c r="BX467" s="46"/>
      <c r="CD467" s="21"/>
      <c r="CE467" s="21"/>
      <c r="CF467" s="46"/>
      <c r="CL467" s="21"/>
      <c r="CM467" s="21"/>
      <c r="CN467" s="46"/>
      <c r="CT467" s="21"/>
      <c r="CU467" s="21"/>
      <c r="CV467" s="46"/>
      <c r="DB467" s="21"/>
      <c r="DC467" s="21"/>
      <c r="DD467" s="46"/>
      <c r="DJ467" s="21"/>
      <c r="DK467" s="21"/>
      <c r="DL467" s="46"/>
      <c r="DR467" s="21"/>
      <c r="DS467" s="21"/>
      <c r="DT467" s="46"/>
      <c r="DZ467" s="21"/>
      <c r="EA467" s="21"/>
      <c r="EB467" s="46"/>
      <c r="EH467" s="21"/>
      <c r="EI467" s="21"/>
      <c r="EJ467" s="46"/>
      <c r="EP467" s="21"/>
      <c r="EQ467" s="21"/>
      <c r="ER467" s="46"/>
      <c r="EX467" s="21"/>
      <c r="EY467" s="21"/>
      <c r="EZ467" s="46"/>
      <c r="FF467" s="21"/>
      <c r="FG467" s="21"/>
      <c r="FH467" s="46"/>
      <c r="FN467" s="21"/>
      <c r="FO467" s="21"/>
      <c r="FP467" s="46"/>
      <c r="FV467" s="21"/>
      <c r="FW467" s="21"/>
      <c r="FX467" s="46"/>
      <c r="GD467" s="21"/>
      <c r="GE467" s="21"/>
      <c r="GF467" s="46"/>
      <c r="GL467" s="21"/>
      <c r="GM467" s="21"/>
      <c r="GN467" s="46"/>
      <c r="GT467" s="21"/>
      <c r="GU467" s="21"/>
      <c r="GV467" s="46"/>
      <c r="HB467" s="21"/>
      <c r="HC467" s="21"/>
      <c r="HD467" s="46"/>
      <c r="HJ467" s="21"/>
      <c r="HK467" s="21"/>
      <c r="HL467" s="46"/>
      <c r="HR467" s="21"/>
      <c r="HS467" s="21"/>
      <c r="HT467" s="46"/>
      <c r="HZ467" s="21"/>
      <c r="IA467" s="21"/>
      <c r="IB467" s="46"/>
      <c r="IH467" s="21"/>
      <c r="II467" s="21"/>
      <c r="IJ467" s="46"/>
      <c r="IP467" s="21"/>
      <c r="IQ467" s="21"/>
      <c r="IR467" s="46"/>
      <c r="IX467" s="21"/>
      <c r="IY467" s="21"/>
      <c r="IZ467" s="46"/>
      <c r="JF467" s="21"/>
      <c r="JG467" s="21"/>
      <c r="JH467" s="46"/>
      <c r="JN467" s="21"/>
      <c r="JO467" s="21"/>
      <c r="JP467" s="46"/>
      <c r="JV467" s="21"/>
      <c r="JW467" s="21"/>
      <c r="JX467" s="46"/>
      <c r="KD467" s="21"/>
      <c r="KE467" s="21"/>
      <c r="KF467" s="46"/>
      <c r="KL467" s="21"/>
      <c r="KM467" s="21"/>
      <c r="KN467" s="46"/>
      <c r="KT467" s="21"/>
      <c r="KU467" s="21"/>
      <c r="KV467" s="46"/>
      <c r="LB467" s="21"/>
      <c r="LC467" s="21"/>
      <c r="LD467" s="46"/>
      <c r="LJ467" s="21"/>
      <c r="LK467" s="21"/>
      <c r="LL467" s="46"/>
      <c r="LR467" s="21"/>
      <c r="LS467" s="21"/>
      <c r="LT467" s="46"/>
      <c r="LZ467" s="21"/>
      <c r="MA467" s="21"/>
      <c r="MB467" s="46"/>
      <c r="MH467" s="21"/>
      <c r="MI467" s="21"/>
      <c r="MJ467" s="46"/>
      <c r="MP467" s="21"/>
      <c r="MQ467" s="21"/>
      <c r="MR467" s="46"/>
      <c r="MX467" s="21"/>
      <c r="MY467" s="21"/>
      <c r="MZ467" s="46"/>
      <c r="NF467" s="21"/>
      <c r="NG467" s="21"/>
      <c r="NH467" s="46"/>
      <c r="NN467" s="21"/>
      <c r="NO467" s="21"/>
      <c r="NP467" s="46"/>
      <c r="NV467" s="21"/>
      <c r="NW467" s="21"/>
      <c r="NX467" s="46"/>
      <c r="OD467" s="21"/>
      <c r="OE467" s="21"/>
      <c r="OF467" s="46"/>
      <c r="OL467" s="21"/>
      <c r="OM467" s="21"/>
      <c r="ON467" s="46"/>
      <c r="OT467" s="21"/>
      <c r="OU467" s="21"/>
      <c r="OV467" s="46"/>
      <c r="PB467" s="21"/>
      <c r="PC467" s="21"/>
      <c r="PD467" s="46"/>
      <c r="PJ467" s="21"/>
      <c r="PK467" s="21"/>
      <c r="PL467" s="46"/>
      <c r="PR467" s="21"/>
      <c r="PS467" s="21"/>
      <c r="PT467" s="46"/>
      <c r="PZ467" s="21"/>
      <c r="QA467" s="21"/>
      <c r="QB467" s="46"/>
      <c r="QH467" s="21"/>
      <c r="QI467" s="21"/>
      <c r="QJ467" s="46"/>
      <c r="QP467" s="21"/>
      <c r="QQ467" s="21"/>
      <c r="QR467" s="46"/>
      <c r="QX467" s="21"/>
      <c r="QY467" s="21"/>
      <c r="QZ467" s="46"/>
      <c r="RF467" s="21"/>
      <c r="RG467" s="21"/>
      <c r="RH467" s="46"/>
      <c r="RN467" s="21"/>
      <c r="RO467" s="21"/>
      <c r="RP467" s="46"/>
      <c r="RV467" s="21"/>
      <c r="RW467" s="21"/>
      <c r="RX467" s="46"/>
      <c r="SD467" s="21"/>
      <c r="SE467" s="21"/>
      <c r="SF467" s="46"/>
      <c r="SL467" s="21"/>
      <c r="SM467" s="21"/>
      <c r="SN467" s="46"/>
      <c r="ST467" s="21"/>
      <c r="SU467" s="21"/>
      <c r="SV467" s="46"/>
      <c r="TB467" s="21"/>
      <c r="TC467" s="21"/>
      <c r="TD467" s="46"/>
      <c r="TJ467" s="21"/>
      <c r="TK467" s="21"/>
      <c r="TL467" s="46"/>
      <c r="TR467" s="21"/>
      <c r="TS467" s="21"/>
      <c r="TT467" s="46"/>
      <c r="TZ467" s="21"/>
      <c r="UA467" s="21"/>
      <c r="UB467" s="46"/>
      <c r="UH467" s="21"/>
      <c r="UI467" s="21"/>
      <c r="UJ467" s="46"/>
      <c r="UP467" s="21"/>
      <c r="UQ467" s="21"/>
      <c r="UR467" s="46"/>
      <c r="UX467" s="21"/>
      <c r="UY467" s="21"/>
      <c r="UZ467" s="46"/>
      <c r="VF467" s="21"/>
      <c r="VG467" s="21"/>
      <c r="VH467" s="46"/>
      <c r="VN467" s="21"/>
      <c r="VO467" s="21"/>
      <c r="VP467" s="46"/>
      <c r="VV467" s="21"/>
      <c r="VW467" s="21"/>
      <c r="VX467" s="46"/>
      <c r="WD467" s="21"/>
      <c r="WE467" s="21"/>
      <c r="WF467" s="46"/>
      <c r="WL467" s="21"/>
      <c r="WM467" s="21"/>
      <c r="WN467" s="46"/>
      <c r="WT467" s="21"/>
      <c r="WU467" s="21"/>
      <c r="WV467" s="46"/>
      <c r="XB467" s="21"/>
      <c r="XC467" s="21"/>
      <c r="XD467" s="46"/>
      <c r="XJ467" s="21"/>
      <c r="XK467" s="21"/>
      <c r="XL467" s="46"/>
      <c r="XR467" s="21"/>
      <c r="XS467" s="21"/>
      <c r="XT467" s="46"/>
      <c r="XZ467" s="21"/>
      <c r="YA467" s="21"/>
      <c r="YB467" s="46"/>
      <c r="YH467" s="21"/>
      <c r="YI467" s="21"/>
      <c r="YJ467" s="46"/>
      <c r="YP467" s="21"/>
      <c r="YQ467" s="21"/>
      <c r="YR467" s="46"/>
      <c r="YX467" s="21"/>
      <c r="YY467" s="21"/>
      <c r="YZ467" s="46"/>
      <c r="ZF467" s="21"/>
      <c r="ZG467" s="21"/>
      <c r="ZH467" s="46"/>
      <c r="ZN467" s="21"/>
      <c r="ZO467" s="21"/>
      <c r="ZP467" s="46"/>
      <c r="ZV467" s="21"/>
      <c r="ZW467" s="21"/>
      <c r="ZX467" s="46"/>
      <c r="AAD467" s="21"/>
      <c r="AAE467" s="21"/>
      <c r="AAF467" s="46"/>
      <c r="AAL467" s="21"/>
      <c r="AAM467" s="21"/>
      <c r="AAN467" s="46"/>
      <c r="AAT467" s="21"/>
      <c r="AAU467" s="21"/>
      <c r="AAV467" s="46"/>
      <c r="ABB467" s="21"/>
      <c r="ABC467" s="21"/>
      <c r="ABD467" s="46"/>
      <c r="ABJ467" s="21"/>
      <c r="ABK467" s="21"/>
      <c r="ABL467" s="46"/>
      <c r="ABR467" s="21"/>
      <c r="ABS467" s="21"/>
      <c r="ABT467" s="46"/>
      <c r="ABZ467" s="21"/>
      <c r="ACA467" s="21"/>
      <c r="ACB467" s="46"/>
      <c r="ACH467" s="21"/>
      <c r="ACI467" s="21"/>
      <c r="ACJ467" s="46"/>
      <c r="ACP467" s="21"/>
      <c r="ACQ467" s="21"/>
      <c r="ACR467" s="46"/>
      <c r="ACX467" s="21"/>
      <c r="ACY467" s="21"/>
      <c r="ACZ467" s="46"/>
      <c r="ADF467" s="21"/>
      <c r="ADG467" s="21"/>
      <c r="ADH467" s="46"/>
      <c r="ADN467" s="21"/>
      <c r="ADO467" s="21"/>
      <c r="ADP467" s="46"/>
      <c r="ADV467" s="21"/>
      <c r="ADW467" s="21"/>
      <c r="ADX467" s="46"/>
      <c r="AED467" s="21"/>
      <c r="AEE467" s="21"/>
      <c r="AEF467" s="46"/>
      <c r="AEL467" s="21"/>
      <c r="AEM467" s="21"/>
      <c r="AEN467" s="46"/>
      <c r="AET467" s="21"/>
      <c r="AEU467" s="21"/>
      <c r="AEV467" s="46"/>
      <c r="AFB467" s="21"/>
      <c r="AFC467" s="21"/>
      <c r="AFD467" s="46"/>
      <c r="AFJ467" s="21"/>
      <c r="AFK467" s="21"/>
      <c r="AFL467" s="46"/>
      <c r="AFR467" s="21"/>
      <c r="AFS467" s="21"/>
      <c r="AFT467" s="46"/>
      <c r="AFZ467" s="21"/>
      <c r="AGA467" s="21"/>
      <c r="AGB467" s="46"/>
      <c r="AGH467" s="21"/>
      <c r="AGI467" s="21"/>
      <c r="AGJ467" s="46"/>
      <c r="AGP467" s="21"/>
      <c r="AGQ467" s="21"/>
      <c r="AGR467" s="46"/>
      <c r="AGX467" s="21"/>
      <c r="AGY467" s="21"/>
      <c r="AGZ467" s="46"/>
      <c r="AHF467" s="21"/>
      <c r="AHG467" s="21"/>
      <c r="AHH467" s="46"/>
      <c r="AHN467" s="21"/>
      <c r="AHO467" s="21"/>
      <c r="AHP467" s="46"/>
      <c r="AHV467" s="21"/>
      <c r="AHW467" s="21"/>
      <c r="AHX467" s="46"/>
      <c r="AID467" s="21"/>
      <c r="AIE467" s="21"/>
      <c r="AIF467" s="46"/>
      <c r="AIL467" s="21"/>
      <c r="AIM467" s="21"/>
      <c r="AIN467" s="46"/>
      <c r="AIT467" s="21"/>
      <c r="AIU467" s="21"/>
      <c r="AIV467" s="46"/>
      <c r="AJB467" s="21"/>
      <c r="AJC467" s="21"/>
      <c r="AJD467" s="46"/>
      <c r="AJJ467" s="21"/>
      <c r="AJK467" s="21"/>
      <c r="AJL467" s="46"/>
      <c r="AJR467" s="21"/>
      <c r="AJS467" s="21"/>
      <c r="AJT467" s="46"/>
      <c r="AJZ467" s="21"/>
      <c r="AKA467" s="21"/>
      <c r="AKB467" s="46"/>
      <c r="AKH467" s="21"/>
      <c r="AKI467" s="21"/>
      <c r="AKJ467" s="46"/>
      <c r="AKP467" s="21"/>
      <c r="AKQ467" s="21"/>
      <c r="AKR467" s="46"/>
      <c r="AKX467" s="21"/>
      <c r="AKY467" s="21"/>
      <c r="AKZ467" s="46"/>
      <c r="ALF467" s="21"/>
      <c r="ALG467" s="21"/>
      <c r="ALH467" s="46"/>
      <c r="ALN467" s="21"/>
      <c r="ALO467" s="21"/>
      <c r="ALP467" s="46"/>
      <c r="ALV467" s="21"/>
      <c r="ALW467" s="21"/>
      <c r="ALX467" s="46"/>
      <c r="AMD467" s="21"/>
      <c r="AME467" s="21"/>
      <c r="AMF467" s="46"/>
      <c r="AML467" s="21"/>
      <c r="AMM467" s="21"/>
      <c r="AMN467" s="46"/>
      <c r="AMT467" s="21"/>
      <c r="AMU467" s="21"/>
      <c r="AMV467" s="46"/>
      <c r="ANB467" s="21"/>
      <c r="ANC467" s="21"/>
      <c r="AND467" s="46"/>
      <c r="ANJ467" s="21"/>
      <c r="ANK467" s="21"/>
      <c r="ANL467" s="46"/>
      <c r="ANR467" s="21"/>
      <c r="ANS467" s="21"/>
      <c r="ANT467" s="46"/>
      <c r="ANZ467" s="21"/>
      <c r="AOA467" s="21"/>
      <c r="AOB467" s="46"/>
      <c r="AOH467" s="21"/>
      <c r="AOI467" s="21"/>
      <c r="AOJ467" s="46"/>
      <c r="AOP467" s="21"/>
      <c r="AOQ467" s="21"/>
      <c r="AOR467" s="46"/>
      <c r="AOX467" s="21"/>
      <c r="AOY467" s="21"/>
      <c r="AOZ467" s="46"/>
      <c r="APF467" s="21"/>
      <c r="APG467" s="21"/>
      <c r="APH467" s="46"/>
      <c r="APN467" s="21"/>
      <c r="APO467" s="21"/>
      <c r="APP467" s="46"/>
      <c r="APV467" s="21"/>
      <c r="APW467" s="21"/>
      <c r="APX467" s="46"/>
      <c r="AQD467" s="21"/>
      <c r="AQE467" s="21"/>
      <c r="AQF467" s="46"/>
      <c r="AQL467" s="21"/>
      <c r="AQM467" s="21"/>
      <c r="AQN467" s="46"/>
      <c r="AQT467" s="21"/>
      <c r="AQU467" s="21"/>
      <c r="AQV467" s="46"/>
      <c r="ARB467" s="21"/>
      <c r="ARC467" s="21"/>
      <c r="ARD467" s="46"/>
      <c r="ARJ467" s="21"/>
      <c r="ARK467" s="21"/>
      <c r="ARL467" s="46"/>
      <c r="ARR467" s="21"/>
      <c r="ARS467" s="21"/>
      <c r="ART467" s="46"/>
      <c r="ARZ467" s="21"/>
      <c r="ASA467" s="21"/>
      <c r="ASB467" s="46"/>
      <c r="ASH467" s="21"/>
      <c r="ASI467" s="21"/>
      <c r="ASJ467" s="46"/>
      <c r="ASP467" s="21"/>
      <c r="ASQ467" s="21"/>
      <c r="ASR467" s="46"/>
      <c r="ASX467" s="21"/>
      <c r="ASY467" s="21"/>
      <c r="ASZ467" s="46"/>
      <c r="ATF467" s="21"/>
      <c r="ATG467" s="21"/>
      <c r="ATH467" s="46"/>
      <c r="ATN467" s="21"/>
      <c r="ATO467" s="21"/>
      <c r="ATP467" s="46"/>
      <c r="ATV467" s="21"/>
      <c r="ATW467" s="21"/>
      <c r="ATX467" s="46"/>
      <c r="AUD467" s="21"/>
      <c r="AUE467" s="21"/>
      <c r="AUF467" s="46"/>
      <c r="AUL467" s="21"/>
      <c r="AUM467" s="21"/>
      <c r="AUN467" s="46"/>
      <c r="AUT467" s="21"/>
      <c r="AUU467" s="21"/>
      <c r="AUV467" s="46"/>
      <c r="AVB467" s="21"/>
      <c r="AVC467" s="21"/>
      <c r="AVD467" s="46"/>
      <c r="AVJ467" s="21"/>
      <c r="AVK467" s="21"/>
      <c r="AVL467" s="46"/>
      <c r="AVR467" s="21"/>
      <c r="AVS467" s="21"/>
      <c r="AVT467" s="46"/>
      <c r="AVZ467" s="21"/>
      <c r="AWA467" s="21"/>
      <c r="AWB467" s="46"/>
      <c r="AWH467" s="21"/>
      <c r="AWI467" s="21"/>
      <c r="AWJ467" s="46"/>
      <c r="AWP467" s="21"/>
      <c r="AWQ467" s="21"/>
      <c r="AWR467" s="46"/>
      <c r="AWX467" s="21"/>
      <c r="AWY467" s="21"/>
      <c r="AWZ467" s="46"/>
      <c r="AXF467" s="21"/>
      <c r="AXG467" s="21"/>
      <c r="AXH467" s="46"/>
      <c r="AXN467" s="21"/>
      <c r="AXO467" s="21"/>
      <c r="AXP467" s="46"/>
      <c r="AXV467" s="21"/>
      <c r="AXW467" s="21"/>
      <c r="AXX467" s="46"/>
      <c r="AYD467" s="21"/>
      <c r="AYE467" s="21"/>
      <c r="AYF467" s="46"/>
      <c r="AYL467" s="21"/>
      <c r="AYM467" s="21"/>
      <c r="AYN467" s="46"/>
      <c r="AYT467" s="21"/>
      <c r="AYU467" s="21"/>
      <c r="AYV467" s="46"/>
      <c r="AZB467" s="21"/>
      <c r="AZC467" s="21"/>
      <c r="AZD467" s="46"/>
      <c r="AZJ467" s="21"/>
      <c r="AZK467" s="21"/>
      <c r="AZL467" s="46"/>
      <c r="AZR467" s="21"/>
      <c r="AZS467" s="21"/>
      <c r="AZT467" s="46"/>
      <c r="AZZ467" s="21"/>
      <c r="BAA467" s="21"/>
      <c r="BAB467" s="46"/>
      <c r="BAH467" s="21"/>
      <c r="BAI467" s="21"/>
      <c r="BAJ467" s="46"/>
      <c r="BAP467" s="21"/>
      <c r="BAQ467" s="21"/>
      <c r="BAR467" s="46"/>
      <c r="BAX467" s="21"/>
      <c r="BAY467" s="21"/>
      <c r="BAZ467" s="46"/>
      <c r="BBF467" s="21"/>
      <c r="BBG467" s="21"/>
      <c r="BBH467" s="46"/>
      <c r="BBN467" s="21"/>
      <c r="BBO467" s="21"/>
      <c r="BBP467" s="46"/>
      <c r="BBV467" s="21"/>
      <c r="BBW467" s="21"/>
      <c r="BBX467" s="46"/>
      <c r="BCD467" s="21"/>
      <c r="BCE467" s="21"/>
      <c r="BCF467" s="46"/>
      <c r="BCL467" s="21"/>
      <c r="BCM467" s="21"/>
      <c r="BCN467" s="46"/>
      <c r="BCT467" s="21"/>
      <c r="BCU467" s="21"/>
      <c r="BCV467" s="46"/>
      <c r="BDB467" s="21"/>
      <c r="BDC467" s="21"/>
      <c r="BDD467" s="46"/>
      <c r="BDJ467" s="21"/>
      <c r="BDK467" s="21"/>
      <c r="BDL467" s="46"/>
      <c r="BDR467" s="21"/>
      <c r="BDS467" s="21"/>
      <c r="BDT467" s="46"/>
      <c r="BDZ467" s="21"/>
      <c r="BEA467" s="21"/>
      <c r="BEB467" s="46"/>
      <c r="BEH467" s="21"/>
      <c r="BEI467" s="21"/>
      <c r="BEJ467" s="46"/>
      <c r="BEP467" s="21"/>
      <c r="BEQ467" s="21"/>
      <c r="BER467" s="46"/>
      <c r="BEX467" s="21"/>
      <c r="BEY467" s="21"/>
      <c r="BEZ467" s="46"/>
      <c r="BFF467" s="21"/>
      <c r="BFG467" s="21"/>
      <c r="BFH467" s="46"/>
      <c r="BFN467" s="21"/>
      <c r="BFO467" s="21"/>
      <c r="BFP467" s="46"/>
      <c r="BFV467" s="21"/>
      <c r="BFW467" s="21"/>
      <c r="BFX467" s="46"/>
      <c r="BGD467" s="21"/>
      <c r="BGE467" s="21"/>
      <c r="BGF467" s="46"/>
      <c r="BGL467" s="21"/>
      <c r="BGM467" s="21"/>
      <c r="BGN467" s="46"/>
      <c r="BGT467" s="21"/>
      <c r="BGU467" s="21"/>
      <c r="BGV467" s="46"/>
      <c r="BHB467" s="21"/>
      <c r="BHC467" s="21"/>
      <c r="BHD467" s="46"/>
      <c r="BHJ467" s="21"/>
      <c r="BHK467" s="21"/>
      <c r="BHL467" s="46"/>
      <c r="BHR467" s="21"/>
      <c r="BHS467" s="21"/>
      <c r="BHT467" s="46"/>
      <c r="BHZ467" s="21"/>
      <c r="BIA467" s="21"/>
      <c r="BIB467" s="46"/>
      <c r="BIH467" s="21"/>
      <c r="BII467" s="21"/>
      <c r="BIJ467" s="46"/>
      <c r="BIP467" s="21"/>
      <c r="BIQ467" s="21"/>
      <c r="BIR467" s="46"/>
      <c r="BIX467" s="21"/>
      <c r="BIY467" s="21"/>
      <c r="BIZ467" s="46"/>
      <c r="BJF467" s="21"/>
      <c r="BJG467" s="21"/>
      <c r="BJH467" s="46"/>
      <c r="BJN467" s="21"/>
      <c r="BJO467" s="21"/>
      <c r="BJP467" s="46"/>
      <c r="BJV467" s="21"/>
      <c r="BJW467" s="21"/>
      <c r="BJX467" s="46"/>
      <c r="BKD467" s="21"/>
      <c r="BKE467" s="21"/>
      <c r="BKF467" s="46"/>
      <c r="BKL467" s="21"/>
      <c r="BKM467" s="21"/>
      <c r="BKN467" s="46"/>
      <c r="BKT467" s="21"/>
      <c r="BKU467" s="21"/>
      <c r="BKV467" s="46"/>
      <c r="BLB467" s="21"/>
      <c r="BLC467" s="21"/>
      <c r="BLD467" s="46"/>
      <c r="BLJ467" s="21"/>
      <c r="BLK467" s="21"/>
      <c r="BLL467" s="46"/>
      <c r="BLR467" s="21"/>
      <c r="BLS467" s="21"/>
      <c r="BLT467" s="46"/>
      <c r="BLZ467" s="21"/>
      <c r="BMA467" s="21"/>
      <c r="BMB467" s="46"/>
      <c r="BMH467" s="21"/>
      <c r="BMI467" s="21"/>
      <c r="BMJ467" s="46"/>
      <c r="BMP467" s="21"/>
      <c r="BMQ467" s="21"/>
      <c r="BMR467" s="46"/>
      <c r="BMX467" s="21"/>
      <c r="BMY467" s="21"/>
      <c r="BMZ467" s="46"/>
      <c r="BNF467" s="21"/>
      <c r="BNG467" s="21"/>
      <c r="BNH467" s="46"/>
      <c r="BNN467" s="21"/>
      <c r="BNO467" s="21"/>
      <c r="BNP467" s="46"/>
      <c r="BNV467" s="21"/>
      <c r="BNW467" s="21"/>
      <c r="BNX467" s="46"/>
      <c r="BOD467" s="21"/>
      <c r="BOE467" s="21"/>
      <c r="BOF467" s="46"/>
      <c r="BOL467" s="21"/>
      <c r="BOM467" s="21"/>
      <c r="BON467" s="46"/>
      <c r="BOT467" s="21"/>
      <c r="BOU467" s="21"/>
      <c r="BOV467" s="46"/>
      <c r="BPB467" s="21"/>
      <c r="BPC467" s="21"/>
      <c r="BPD467" s="46"/>
      <c r="BPJ467" s="21"/>
      <c r="BPK467" s="21"/>
      <c r="BPL467" s="46"/>
      <c r="BPR467" s="21"/>
      <c r="BPS467" s="21"/>
      <c r="BPT467" s="46"/>
      <c r="BPZ467" s="21"/>
      <c r="BQA467" s="21"/>
      <c r="BQB467" s="46"/>
      <c r="BQH467" s="21"/>
      <c r="BQI467" s="21"/>
      <c r="BQJ467" s="46"/>
      <c r="BQP467" s="21"/>
      <c r="BQQ467" s="21"/>
      <c r="BQR467" s="46"/>
      <c r="BQX467" s="21"/>
      <c r="BQY467" s="21"/>
      <c r="BQZ467" s="46"/>
      <c r="BRF467" s="21"/>
      <c r="BRG467" s="21"/>
      <c r="BRH467" s="46"/>
      <c r="BRN467" s="21"/>
      <c r="BRO467" s="21"/>
      <c r="BRP467" s="46"/>
      <c r="BRV467" s="21"/>
      <c r="BRW467" s="21"/>
      <c r="BRX467" s="46"/>
      <c r="BSD467" s="21"/>
      <c r="BSE467" s="21"/>
      <c r="BSF467" s="46"/>
      <c r="BSL467" s="21"/>
      <c r="BSM467" s="21"/>
      <c r="BSN467" s="46"/>
      <c r="BST467" s="21"/>
      <c r="BSU467" s="21"/>
      <c r="BSV467" s="46"/>
      <c r="BTB467" s="21"/>
      <c r="BTC467" s="21"/>
      <c r="BTD467" s="46"/>
      <c r="BTJ467" s="21"/>
      <c r="BTK467" s="21"/>
      <c r="BTL467" s="46"/>
      <c r="BTR467" s="21"/>
      <c r="BTS467" s="21"/>
      <c r="BTT467" s="46"/>
      <c r="BTZ467" s="21"/>
      <c r="BUA467" s="21"/>
      <c r="BUB467" s="46"/>
      <c r="BUH467" s="21"/>
      <c r="BUI467" s="21"/>
      <c r="BUJ467" s="46"/>
      <c r="BUP467" s="21"/>
      <c r="BUQ467" s="21"/>
      <c r="BUR467" s="46"/>
      <c r="BUX467" s="21"/>
      <c r="BUY467" s="21"/>
      <c r="BUZ467" s="46"/>
      <c r="BVF467" s="21"/>
      <c r="BVG467" s="21"/>
      <c r="BVH467" s="46"/>
      <c r="BVN467" s="21"/>
      <c r="BVO467" s="21"/>
      <c r="BVP467" s="46"/>
      <c r="BVV467" s="21"/>
      <c r="BVW467" s="21"/>
      <c r="BVX467" s="46"/>
      <c r="BWD467" s="21"/>
      <c r="BWE467" s="21"/>
      <c r="BWF467" s="46"/>
      <c r="BWL467" s="21"/>
      <c r="BWM467" s="21"/>
      <c r="BWN467" s="46"/>
      <c r="BWT467" s="21"/>
      <c r="BWU467" s="21"/>
      <c r="BWV467" s="46"/>
      <c r="BXB467" s="21"/>
      <c r="BXC467" s="21"/>
      <c r="BXD467" s="46"/>
      <c r="BXJ467" s="21"/>
      <c r="BXK467" s="21"/>
      <c r="BXL467" s="46"/>
      <c r="BXR467" s="21"/>
      <c r="BXS467" s="21"/>
      <c r="BXT467" s="46"/>
      <c r="BXZ467" s="21"/>
      <c r="BYA467" s="21"/>
      <c r="BYB467" s="46"/>
      <c r="BYH467" s="21"/>
      <c r="BYI467" s="21"/>
      <c r="BYJ467" s="46"/>
      <c r="BYP467" s="21"/>
      <c r="BYQ467" s="21"/>
      <c r="BYR467" s="46"/>
      <c r="BYX467" s="21"/>
      <c r="BYY467" s="21"/>
      <c r="BYZ467" s="46"/>
      <c r="BZF467" s="21"/>
      <c r="BZG467" s="21"/>
      <c r="BZH467" s="46"/>
      <c r="BZN467" s="21"/>
      <c r="BZO467" s="21"/>
      <c r="BZP467" s="46"/>
      <c r="BZV467" s="21"/>
      <c r="BZW467" s="21"/>
      <c r="BZX467" s="46"/>
      <c r="CAD467" s="21"/>
      <c r="CAE467" s="21"/>
      <c r="CAF467" s="46"/>
      <c r="CAL467" s="21"/>
      <c r="CAM467" s="21"/>
      <c r="CAN467" s="46"/>
      <c r="CAT467" s="21"/>
      <c r="CAU467" s="21"/>
      <c r="CAV467" s="46"/>
      <c r="CBB467" s="21"/>
      <c r="CBC467" s="21"/>
      <c r="CBD467" s="46"/>
      <c r="CBJ467" s="21"/>
      <c r="CBK467" s="21"/>
      <c r="CBL467" s="46"/>
      <c r="CBR467" s="21"/>
      <c r="CBS467" s="21"/>
      <c r="CBT467" s="46"/>
      <c r="CBZ467" s="21"/>
      <c r="CCA467" s="21"/>
      <c r="CCB467" s="46"/>
      <c r="CCH467" s="21"/>
      <c r="CCI467" s="21"/>
      <c r="CCJ467" s="46"/>
      <c r="CCP467" s="21"/>
      <c r="CCQ467" s="21"/>
      <c r="CCR467" s="46"/>
      <c r="CCX467" s="21"/>
      <c r="CCY467" s="21"/>
      <c r="CCZ467" s="46"/>
      <c r="CDF467" s="21"/>
      <c r="CDG467" s="21"/>
      <c r="CDH467" s="46"/>
      <c r="CDN467" s="21"/>
      <c r="CDO467" s="21"/>
      <c r="CDP467" s="46"/>
      <c r="CDV467" s="21"/>
      <c r="CDW467" s="21"/>
      <c r="CDX467" s="46"/>
      <c r="CED467" s="21"/>
      <c r="CEE467" s="21"/>
      <c r="CEF467" s="46"/>
      <c r="CEL467" s="21"/>
      <c r="CEM467" s="21"/>
      <c r="CEN467" s="46"/>
      <c r="CET467" s="21"/>
      <c r="CEU467" s="21"/>
      <c r="CEV467" s="46"/>
      <c r="CFB467" s="21"/>
      <c r="CFC467" s="21"/>
      <c r="CFD467" s="46"/>
      <c r="CFJ467" s="21"/>
      <c r="CFK467" s="21"/>
      <c r="CFL467" s="46"/>
      <c r="CFR467" s="21"/>
      <c r="CFS467" s="21"/>
      <c r="CFT467" s="46"/>
      <c r="CFZ467" s="21"/>
      <c r="CGA467" s="21"/>
      <c r="CGB467" s="46"/>
      <c r="CGH467" s="21"/>
      <c r="CGI467" s="21"/>
      <c r="CGJ467" s="46"/>
      <c r="CGP467" s="21"/>
      <c r="CGQ467" s="21"/>
      <c r="CGR467" s="46"/>
      <c r="CGX467" s="21"/>
      <c r="CGY467" s="21"/>
      <c r="CGZ467" s="46"/>
      <c r="CHF467" s="21"/>
      <c r="CHG467" s="21"/>
      <c r="CHH467" s="46"/>
      <c r="CHN467" s="21"/>
      <c r="CHO467" s="21"/>
      <c r="CHP467" s="46"/>
      <c r="CHV467" s="21"/>
      <c r="CHW467" s="21"/>
      <c r="CHX467" s="46"/>
      <c r="CID467" s="21"/>
      <c r="CIE467" s="21"/>
      <c r="CIF467" s="46"/>
      <c r="CIL467" s="21"/>
      <c r="CIM467" s="21"/>
      <c r="CIN467" s="46"/>
      <c r="CIT467" s="21"/>
      <c r="CIU467" s="21"/>
      <c r="CIV467" s="46"/>
      <c r="CJB467" s="21"/>
      <c r="CJC467" s="21"/>
      <c r="CJD467" s="46"/>
      <c r="CJJ467" s="21"/>
      <c r="CJK467" s="21"/>
      <c r="CJL467" s="46"/>
      <c r="CJR467" s="21"/>
      <c r="CJS467" s="21"/>
      <c r="CJT467" s="46"/>
      <c r="CJZ467" s="21"/>
      <c r="CKA467" s="21"/>
      <c r="CKB467" s="46"/>
      <c r="CKH467" s="21"/>
      <c r="CKI467" s="21"/>
      <c r="CKJ467" s="46"/>
      <c r="CKP467" s="21"/>
      <c r="CKQ467" s="21"/>
      <c r="CKR467" s="46"/>
      <c r="CKX467" s="21"/>
      <c r="CKY467" s="21"/>
      <c r="CKZ467" s="46"/>
      <c r="CLF467" s="21"/>
      <c r="CLG467" s="21"/>
      <c r="CLH467" s="46"/>
      <c r="CLN467" s="21"/>
      <c r="CLO467" s="21"/>
      <c r="CLP467" s="46"/>
      <c r="CLV467" s="21"/>
      <c r="CLW467" s="21"/>
      <c r="CLX467" s="46"/>
      <c r="CMD467" s="21"/>
      <c r="CME467" s="21"/>
      <c r="CMF467" s="46"/>
      <c r="CML467" s="21"/>
      <c r="CMM467" s="21"/>
      <c r="CMN467" s="46"/>
      <c r="CMT467" s="21"/>
      <c r="CMU467" s="21"/>
      <c r="CMV467" s="46"/>
      <c r="CNB467" s="21"/>
      <c r="CNC467" s="21"/>
      <c r="CND467" s="46"/>
      <c r="CNJ467" s="21"/>
      <c r="CNK467" s="21"/>
      <c r="CNL467" s="46"/>
      <c r="CNR467" s="21"/>
      <c r="CNS467" s="21"/>
      <c r="CNT467" s="46"/>
      <c r="CNZ467" s="21"/>
      <c r="COA467" s="21"/>
      <c r="COB467" s="46"/>
      <c r="COH467" s="21"/>
      <c r="COI467" s="21"/>
      <c r="COJ467" s="46"/>
      <c r="COP467" s="21"/>
      <c r="COQ467" s="21"/>
      <c r="COR467" s="46"/>
      <c r="COX467" s="21"/>
      <c r="COY467" s="21"/>
      <c r="COZ467" s="46"/>
      <c r="CPF467" s="21"/>
      <c r="CPG467" s="21"/>
      <c r="CPH467" s="46"/>
      <c r="CPN467" s="21"/>
      <c r="CPO467" s="21"/>
      <c r="CPP467" s="46"/>
      <c r="CPV467" s="21"/>
      <c r="CPW467" s="21"/>
      <c r="CPX467" s="46"/>
      <c r="CQD467" s="21"/>
      <c r="CQE467" s="21"/>
      <c r="CQF467" s="46"/>
      <c r="CQL467" s="21"/>
      <c r="CQM467" s="21"/>
      <c r="CQN467" s="46"/>
      <c r="CQT467" s="21"/>
      <c r="CQU467" s="21"/>
      <c r="CQV467" s="46"/>
      <c r="CRB467" s="21"/>
      <c r="CRC467" s="21"/>
      <c r="CRD467" s="46"/>
      <c r="CRJ467" s="21"/>
      <c r="CRK467" s="21"/>
      <c r="CRL467" s="46"/>
      <c r="CRR467" s="21"/>
      <c r="CRS467" s="21"/>
      <c r="CRT467" s="46"/>
      <c r="CRZ467" s="21"/>
      <c r="CSA467" s="21"/>
      <c r="CSB467" s="46"/>
      <c r="CSH467" s="21"/>
      <c r="CSI467" s="21"/>
      <c r="CSJ467" s="46"/>
      <c r="CSP467" s="21"/>
      <c r="CSQ467" s="21"/>
      <c r="CSR467" s="46"/>
      <c r="CSX467" s="21"/>
      <c r="CSY467" s="21"/>
      <c r="CSZ467" s="46"/>
      <c r="CTF467" s="21"/>
      <c r="CTG467" s="21"/>
      <c r="CTH467" s="46"/>
      <c r="CTN467" s="21"/>
      <c r="CTO467" s="21"/>
      <c r="CTP467" s="46"/>
      <c r="CTV467" s="21"/>
      <c r="CTW467" s="21"/>
      <c r="CTX467" s="46"/>
      <c r="CUD467" s="21"/>
      <c r="CUE467" s="21"/>
      <c r="CUF467" s="46"/>
      <c r="CUL467" s="21"/>
      <c r="CUM467" s="21"/>
      <c r="CUN467" s="46"/>
      <c r="CUT467" s="21"/>
      <c r="CUU467" s="21"/>
      <c r="CUV467" s="46"/>
      <c r="CVB467" s="21"/>
      <c r="CVC467" s="21"/>
      <c r="CVD467" s="46"/>
      <c r="CVJ467" s="21"/>
      <c r="CVK467" s="21"/>
      <c r="CVL467" s="46"/>
      <c r="CVR467" s="21"/>
      <c r="CVS467" s="21"/>
      <c r="CVT467" s="46"/>
      <c r="CVZ467" s="21"/>
      <c r="CWA467" s="21"/>
      <c r="CWB467" s="46"/>
      <c r="CWH467" s="21"/>
      <c r="CWI467" s="21"/>
      <c r="CWJ467" s="46"/>
      <c r="CWP467" s="21"/>
      <c r="CWQ467" s="21"/>
      <c r="CWR467" s="46"/>
      <c r="CWX467" s="21"/>
      <c r="CWY467" s="21"/>
      <c r="CWZ467" s="46"/>
      <c r="CXF467" s="21"/>
      <c r="CXG467" s="21"/>
      <c r="CXH467" s="46"/>
      <c r="CXN467" s="21"/>
      <c r="CXO467" s="21"/>
      <c r="CXP467" s="46"/>
      <c r="CXV467" s="21"/>
      <c r="CXW467" s="21"/>
      <c r="CXX467" s="46"/>
      <c r="CYD467" s="21"/>
      <c r="CYE467" s="21"/>
      <c r="CYF467" s="46"/>
      <c r="CYL467" s="21"/>
      <c r="CYM467" s="21"/>
      <c r="CYN467" s="46"/>
      <c r="CYT467" s="21"/>
      <c r="CYU467" s="21"/>
      <c r="CYV467" s="46"/>
      <c r="CZB467" s="21"/>
      <c r="CZC467" s="21"/>
      <c r="CZD467" s="46"/>
      <c r="CZJ467" s="21"/>
      <c r="CZK467" s="21"/>
      <c r="CZL467" s="46"/>
      <c r="CZR467" s="21"/>
      <c r="CZS467" s="21"/>
      <c r="CZT467" s="46"/>
      <c r="CZZ467" s="21"/>
      <c r="DAA467" s="21"/>
      <c r="DAB467" s="46"/>
      <c r="DAH467" s="21"/>
      <c r="DAI467" s="21"/>
      <c r="DAJ467" s="46"/>
      <c r="DAP467" s="21"/>
      <c r="DAQ467" s="21"/>
      <c r="DAR467" s="46"/>
      <c r="DAX467" s="21"/>
      <c r="DAY467" s="21"/>
      <c r="DAZ467" s="46"/>
      <c r="DBF467" s="21"/>
      <c r="DBG467" s="21"/>
      <c r="DBH467" s="46"/>
      <c r="DBN467" s="21"/>
      <c r="DBO467" s="21"/>
      <c r="DBP467" s="46"/>
      <c r="DBV467" s="21"/>
      <c r="DBW467" s="21"/>
      <c r="DBX467" s="46"/>
      <c r="DCD467" s="21"/>
      <c r="DCE467" s="21"/>
      <c r="DCF467" s="46"/>
      <c r="DCL467" s="21"/>
      <c r="DCM467" s="21"/>
      <c r="DCN467" s="46"/>
      <c r="DCT467" s="21"/>
      <c r="DCU467" s="21"/>
      <c r="DCV467" s="46"/>
      <c r="DDB467" s="21"/>
      <c r="DDC467" s="21"/>
      <c r="DDD467" s="46"/>
      <c r="DDJ467" s="21"/>
      <c r="DDK467" s="21"/>
      <c r="DDL467" s="46"/>
      <c r="DDR467" s="21"/>
      <c r="DDS467" s="21"/>
      <c r="DDT467" s="46"/>
      <c r="DDZ467" s="21"/>
      <c r="DEA467" s="21"/>
      <c r="DEB467" s="46"/>
      <c r="DEH467" s="21"/>
      <c r="DEI467" s="21"/>
      <c r="DEJ467" s="46"/>
      <c r="DEP467" s="21"/>
      <c r="DEQ467" s="21"/>
      <c r="DER467" s="46"/>
      <c r="DEX467" s="21"/>
      <c r="DEY467" s="21"/>
      <c r="DEZ467" s="46"/>
      <c r="DFF467" s="21"/>
      <c r="DFG467" s="21"/>
      <c r="DFH467" s="46"/>
      <c r="DFN467" s="21"/>
      <c r="DFO467" s="21"/>
      <c r="DFP467" s="46"/>
      <c r="DFV467" s="21"/>
      <c r="DFW467" s="21"/>
      <c r="DFX467" s="46"/>
      <c r="DGD467" s="21"/>
      <c r="DGE467" s="21"/>
      <c r="DGF467" s="46"/>
      <c r="DGL467" s="21"/>
      <c r="DGM467" s="21"/>
      <c r="DGN467" s="46"/>
      <c r="DGT467" s="21"/>
      <c r="DGU467" s="21"/>
      <c r="DGV467" s="46"/>
      <c r="DHB467" s="21"/>
      <c r="DHC467" s="21"/>
      <c r="DHD467" s="46"/>
      <c r="DHJ467" s="21"/>
      <c r="DHK467" s="21"/>
      <c r="DHL467" s="46"/>
      <c r="DHR467" s="21"/>
      <c r="DHS467" s="21"/>
      <c r="DHT467" s="46"/>
      <c r="DHZ467" s="21"/>
      <c r="DIA467" s="21"/>
      <c r="DIB467" s="46"/>
      <c r="DIH467" s="21"/>
      <c r="DII467" s="21"/>
      <c r="DIJ467" s="46"/>
      <c r="DIP467" s="21"/>
      <c r="DIQ467" s="21"/>
      <c r="DIR467" s="46"/>
      <c r="DIX467" s="21"/>
      <c r="DIY467" s="21"/>
      <c r="DIZ467" s="46"/>
      <c r="DJF467" s="21"/>
      <c r="DJG467" s="21"/>
      <c r="DJH467" s="46"/>
      <c r="DJN467" s="21"/>
      <c r="DJO467" s="21"/>
      <c r="DJP467" s="46"/>
      <c r="DJV467" s="21"/>
      <c r="DJW467" s="21"/>
      <c r="DJX467" s="46"/>
      <c r="DKD467" s="21"/>
      <c r="DKE467" s="21"/>
      <c r="DKF467" s="46"/>
      <c r="DKL467" s="21"/>
      <c r="DKM467" s="21"/>
      <c r="DKN467" s="46"/>
      <c r="DKT467" s="21"/>
      <c r="DKU467" s="21"/>
      <c r="DKV467" s="46"/>
      <c r="DLB467" s="21"/>
      <c r="DLC467" s="21"/>
      <c r="DLD467" s="46"/>
      <c r="DLJ467" s="21"/>
      <c r="DLK467" s="21"/>
      <c r="DLL467" s="46"/>
      <c r="DLR467" s="21"/>
      <c r="DLS467" s="21"/>
      <c r="DLT467" s="46"/>
      <c r="DLZ467" s="21"/>
      <c r="DMA467" s="21"/>
      <c r="DMB467" s="46"/>
      <c r="DMH467" s="21"/>
      <c r="DMI467" s="21"/>
      <c r="DMJ467" s="46"/>
      <c r="DMP467" s="21"/>
      <c r="DMQ467" s="21"/>
      <c r="DMR467" s="46"/>
      <c r="DMX467" s="21"/>
      <c r="DMY467" s="21"/>
      <c r="DMZ467" s="46"/>
      <c r="DNF467" s="21"/>
      <c r="DNG467" s="21"/>
      <c r="DNH467" s="46"/>
      <c r="DNN467" s="21"/>
      <c r="DNO467" s="21"/>
      <c r="DNP467" s="46"/>
      <c r="DNV467" s="21"/>
      <c r="DNW467" s="21"/>
      <c r="DNX467" s="46"/>
      <c r="DOD467" s="21"/>
      <c r="DOE467" s="21"/>
      <c r="DOF467" s="46"/>
      <c r="DOL467" s="21"/>
      <c r="DOM467" s="21"/>
      <c r="DON467" s="46"/>
      <c r="DOT467" s="21"/>
      <c r="DOU467" s="21"/>
      <c r="DOV467" s="46"/>
      <c r="DPB467" s="21"/>
      <c r="DPC467" s="21"/>
      <c r="DPD467" s="46"/>
      <c r="DPJ467" s="21"/>
      <c r="DPK467" s="21"/>
      <c r="DPL467" s="46"/>
      <c r="DPR467" s="21"/>
      <c r="DPS467" s="21"/>
      <c r="DPT467" s="46"/>
      <c r="DPZ467" s="21"/>
      <c r="DQA467" s="21"/>
      <c r="DQB467" s="46"/>
      <c r="DQH467" s="21"/>
      <c r="DQI467" s="21"/>
      <c r="DQJ467" s="46"/>
      <c r="DQP467" s="21"/>
      <c r="DQQ467" s="21"/>
      <c r="DQR467" s="46"/>
      <c r="DQX467" s="21"/>
      <c r="DQY467" s="21"/>
      <c r="DQZ467" s="46"/>
      <c r="DRF467" s="21"/>
      <c r="DRG467" s="21"/>
      <c r="DRH467" s="46"/>
      <c r="DRN467" s="21"/>
      <c r="DRO467" s="21"/>
      <c r="DRP467" s="46"/>
      <c r="DRV467" s="21"/>
      <c r="DRW467" s="21"/>
      <c r="DRX467" s="46"/>
      <c r="DSD467" s="21"/>
      <c r="DSE467" s="21"/>
      <c r="DSF467" s="46"/>
      <c r="DSL467" s="21"/>
      <c r="DSM467" s="21"/>
      <c r="DSN467" s="46"/>
      <c r="DST467" s="21"/>
      <c r="DSU467" s="21"/>
      <c r="DSV467" s="46"/>
      <c r="DTB467" s="21"/>
      <c r="DTC467" s="21"/>
      <c r="DTD467" s="46"/>
      <c r="DTJ467" s="21"/>
      <c r="DTK467" s="21"/>
      <c r="DTL467" s="46"/>
      <c r="DTR467" s="21"/>
      <c r="DTS467" s="21"/>
      <c r="DTT467" s="46"/>
      <c r="DTZ467" s="21"/>
      <c r="DUA467" s="21"/>
      <c r="DUB467" s="46"/>
      <c r="DUH467" s="21"/>
      <c r="DUI467" s="21"/>
      <c r="DUJ467" s="46"/>
      <c r="DUP467" s="21"/>
      <c r="DUQ467" s="21"/>
      <c r="DUR467" s="46"/>
      <c r="DUX467" s="21"/>
      <c r="DUY467" s="21"/>
      <c r="DUZ467" s="46"/>
      <c r="DVF467" s="21"/>
      <c r="DVG467" s="21"/>
      <c r="DVH467" s="46"/>
      <c r="DVN467" s="21"/>
      <c r="DVO467" s="21"/>
      <c r="DVP467" s="46"/>
      <c r="DVV467" s="21"/>
      <c r="DVW467" s="21"/>
      <c r="DVX467" s="46"/>
      <c r="DWD467" s="21"/>
      <c r="DWE467" s="21"/>
      <c r="DWF467" s="46"/>
      <c r="DWL467" s="21"/>
      <c r="DWM467" s="21"/>
      <c r="DWN467" s="46"/>
      <c r="DWT467" s="21"/>
      <c r="DWU467" s="21"/>
      <c r="DWV467" s="46"/>
      <c r="DXB467" s="21"/>
      <c r="DXC467" s="21"/>
      <c r="DXD467" s="46"/>
      <c r="DXJ467" s="21"/>
      <c r="DXK467" s="21"/>
      <c r="DXL467" s="46"/>
      <c r="DXR467" s="21"/>
      <c r="DXS467" s="21"/>
      <c r="DXT467" s="46"/>
      <c r="DXZ467" s="21"/>
      <c r="DYA467" s="21"/>
      <c r="DYB467" s="46"/>
      <c r="DYH467" s="21"/>
      <c r="DYI467" s="21"/>
      <c r="DYJ467" s="46"/>
      <c r="DYP467" s="21"/>
      <c r="DYQ467" s="21"/>
      <c r="DYR467" s="46"/>
      <c r="DYX467" s="21"/>
      <c r="DYY467" s="21"/>
      <c r="DYZ467" s="46"/>
      <c r="DZF467" s="21"/>
      <c r="DZG467" s="21"/>
      <c r="DZH467" s="46"/>
      <c r="DZN467" s="21"/>
      <c r="DZO467" s="21"/>
      <c r="DZP467" s="46"/>
      <c r="DZV467" s="21"/>
      <c r="DZW467" s="21"/>
      <c r="DZX467" s="46"/>
      <c r="EAD467" s="21"/>
      <c r="EAE467" s="21"/>
      <c r="EAF467" s="46"/>
      <c r="EAL467" s="21"/>
      <c r="EAM467" s="21"/>
      <c r="EAN467" s="46"/>
      <c r="EAT467" s="21"/>
      <c r="EAU467" s="21"/>
      <c r="EAV467" s="46"/>
      <c r="EBB467" s="21"/>
      <c r="EBC467" s="21"/>
      <c r="EBD467" s="46"/>
      <c r="EBJ467" s="21"/>
      <c r="EBK467" s="21"/>
      <c r="EBL467" s="46"/>
      <c r="EBR467" s="21"/>
      <c r="EBS467" s="21"/>
      <c r="EBT467" s="46"/>
      <c r="EBZ467" s="21"/>
      <c r="ECA467" s="21"/>
      <c r="ECB467" s="46"/>
      <c r="ECH467" s="21"/>
      <c r="ECI467" s="21"/>
      <c r="ECJ467" s="46"/>
      <c r="ECP467" s="21"/>
      <c r="ECQ467" s="21"/>
      <c r="ECR467" s="46"/>
      <c r="ECX467" s="21"/>
      <c r="ECY467" s="21"/>
      <c r="ECZ467" s="46"/>
      <c r="EDF467" s="21"/>
      <c r="EDG467" s="21"/>
      <c r="EDH467" s="46"/>
      <c r="EDN467" s="21"/>
      <c r="EDO467" s="21"/>
      <c r="EDP467" s="46"/>
      <c r="EDV467" s="21"/>
      <c r="EDW467" s="21"/>
      <c r="EDX467" s="46"/>
      <c r="EED467" s="21"/>
      <c r="EEE467" s="21"/>
      <c r="EEF467" s="46"/>
      <c r="EEL467" s="21"/>
      <c r="EEM467" s="21"/>
      <c r="EEN467" s="46"/>
      <c r="EET467" s="21"/>
      <c r="EEU467" s="21"/>
      <c r="EEV467" s="46"/>
      <c r="EFB467" s="21"/>
      <c r="EFC467" s="21"/>
      <c r="EFD467" s="46"/>
      <c r="EFJ467" s="21"/>
      <c r="EFK467" s="21"/>
      <c r="EFL467" s="46"/>
      <c r="EFR467" s="21"/>
      <c r="EFS467" s="21"/>
      <c r="EFT467" s="46"/>
      <c r="EFZ467" s="21"/>
      <c r="EGA467" s="21"/>
      <c r="EGB467" s="46"/>
      <c r="EGH467" s="21"/>
      <c r="EGI467" s="21"/>
      <c r="EGJ467" s="46"/>
      <c r="EGP467" s="21"/>
      <c r="EGQ467" s="21"/>
      <c r="EGR467" s="46"/>
      <c r="EGX467" s="21"/>
      <c r="EGY467" s="21"/>
      <c r="EGZ467" s="46"/>
      <c r="EHF467" s="21"/>
      <c r="EHG467" s="21"/>
      <c r="EHH467" s="46"/>
      <c r="EHN467" s="21"/>
      <c r="EHO467" s="21"/>
      <c r="EHP467" s="46"/>
      <c r="EHV467" s="21"/>
      <c r="EHW467" s="21"/>
      <c r="EHX467" s="46"/>
      <c r="EID467" s="21"/>
      <c r="EIE467" s="21"/>
      <c r="EIF467" s="46"/>
      <c r="EIL467" s="21"/>
      <c r="EIM467" s="21"/>
      <c r="EIN467" s="46"/>
      <c r="EIT467" s="21"/>
      <c r="EIU467" s="21"/>
      <c r="EIV467" s="46"/>
      <c r="EJB467" s="21"/>
      <c r="EJC467" s="21"/>
      <c r="EJD467" s="46"/>
      <c r="EJJ467" s="21"/>
      <c r="EJK467" s="21"/>
      <c r="EJL467" s="46"/>
      <c r="EJR467" s="21"/>
      <c r="EJS467" s="21"/>
      <c r="EJT467" s="46"/>
      <c r="EJZ467" s="21"/>
      <c r="EKA467" s="21"/>
      <c r="EKB467" s="46"/>
      <c r="EKH467" s="21"/>
      <c r="EKI467" s="21"/>
      <c r="EKJ467" s="46"/>
      <c r="EKP467" s="21"/>
      <c r="EKQ467" s="21"/>
      <c r="EKR467" s="46"/>
      <c r="EKX467" s="21"/>
      <c r="EKY467" s="21"/>
      <c r="EKZ467" s="46"/>
      <c r="ELF467" s="21"/>
      <c r="ELG467" s="21"/>
      <c r="ELH467" s="46"/>
      <c r="ELN467" s="21"/>
      <c r="ELO467" s="21"/>
      <c r="ELP467" s="46"/>
      <c r="ELV467" s="21"/>
      <c r="ELW467" s="21"/>
      <c r="ELX467" s="46"/>
      <c r="EMD467" s="21"/>
      <c r="EME467" s="21"/>
      <c r="EMF467" s="46"/>
      <c r="EML467" s="21"/>
      <c r="EMM467" s="21"/>
      <c r="EMN467" s="46"/>
      <c r="EMT467" s="21"/>
      <c r="EMU467" s="21"/>
      <c r="EMV467" s="46"/>
      <c r="ENB467" s="21"/>
      <c r="ENC467" s="21"/>
      <c r="END467" s="46"/>
      <c r="ENJ467" s="21"/>
      <c r="ENK467" s="21"/>
      <c r="ENL467" s="46"/>
      <c r="ENR467" s="21"/>
      <c r="ENS467" s="21"/>
      <c r="ENT467" s="46"/>
      <c r="ENZ467" s="21"/>
      <c r="EOA467" s="21"/>
      <c r="EOB467" s="46"/>
      <c r="EOH467" s="21"/>
      <c r="EOI467" s="21"/>
      <c r="EOJ467" s="46"/>
      <c r="EOP467" s="21"/>
      <c r="EOQ467" s="21"/>
      <c r="EOR467" s="46"/>
      <c r="EOX467" s="21"/>
      <c r="EOY467" s="21"/>
      <c r="EOZ467" s="46"/>
      <c r="EPF467" s="21"/>
      <c r="EPG467" s="21"/>
      <c r="EPH467" s="46"/>
      <c r="EPN467" s="21"/>
      <c r="EPO467" s="21"/>
      <c r="EPP467" s="46"/>
      <c r="EPV467" s="21"/>
      <c r="EPW467" s="21"/>
      <c r="EPX467" s="46"/>
      <c r="EQD467" s="21"/>
      <c r="EQE467" s="21"/>
      <c r="EQF467" s="46"/>
      <c r="EQL467" s="21"/>
      <c r="EQM467" s="21"/>
      <c r="EQN467" s="46"/>
      <c r="EQT467" s="21"/>
      <c r="EQU467" s="21"/>
      <c r="EQV467" s="46"/>
      <c r="ERB467" s="21"/>
      <c r="ERC467" s="21"/>
      <c r="ERD467" s="46"/>
      <c r="ERJ467" s="21"/>
      <c r="ERK467" s="21"/>
      <c r="ERL467" s="46"/>
      <c r="ERR467" s="21"/>
      <c r="ERS467" s="21"/>
      <c r="ERT467" s="46"/>
      <c r="ERZ467" s="21"/>
      <c r="ESA467" s="21"/>
      <c r="ESB467" s="46"/>
      <c r="ESH467" s="21"/>
      <c r="ESI467" s="21"/>
      <c r="ESJ467" s="46"/>
      <c r="ESP467" s="21"/>
      <c r="ESQ467" s="21"/>
      <c r="ESR467" s="46"/>
      <c r="ESX467" s="21"/>
      <c r="ESY467" s="21"/>
      <c r="ESZ467" s="46"/>
      <c r="ETF467" s="21"/>
      <c r="ETG467" s="21"/>
      <c r="ETH467" s="46"/>
      <c r="ETN467" s="21"/>
      <c r="ETO467" s="21"/>
      <c r="ETP467" s="46"/>
      <c r="ETV467" s="21"/>
      <c r="ETW467" s="21"/>
      <c r="ETX467" s="46"/>
      <c r="EUD467" s="21"/>
      <c r="EUE467" s="21"/>
      <c r="EUF467" s="46"/>
      <c r="EUL467" s="21"/>
      <c r="EUM467" s="21"/>
      <c r="EUN467" s="46"/>
      <c r="EUT467" s="21"/>
      <c r="EUU467" s="21"/>
      <c r="EUV467" s="46"/>
      <c r="EVB467" s="21"/>
      <c r="EVC467" s="21"/>
      <c r="EVD467" s="46"/>
      <c r="EVJ467" s="21"/>
      <c r="EVK467" s="21"/>
      <c r="EVL467" s="46"/>
      <c r="EVR467" s="21"/>
      <c r="EVS467" s="21"/>
      <c r="EVT467" s="46"/>
      <c r="EVZ467" s="21"/>
      <c r="EWA467" s="21"/>
      <c r="EWB467" s="46"/>
      <c r="EWH467" s="21"/>
      <c r="EWI467" s="21"/>
      <c r="EWJ467" s="46"/>
      <c r="EWP467" s="21"/>
      <c r="EWQ467" s="21"/>
      <c r="EWR467" s="46"/>
      <c r="EWX467" s="21"/>
      <c r="EWY467" s="21"/>
      <c r="EWZ467" s="46"/>
      <c r="EXF467" s="21"/>
      <c r="EXG467" s="21"/>
      <c r="EXH467" s="46"/>
      <c r="EXN467" s="21"/>
      <c r="EXO467" s="21"/>
      <c r="EXP467" s="46"/>
      <c r="EXV467" s="21"/>
      <c r="EXW467" s="21"/>
      <c r="EXX467" s="46"/>
      <c r="EYD467" s="21"/>
      <c r="EYE467" s="21"/>
      <c r="EYF467" s="46"/>
      <c r="EYL467" s="21"/>
      <c r="EYM467" s="21"/>
      <c r="EYN467" s="46"/>
      <c r="EYT467" s="21"/>
      <c r="EYU467" s="21"/>
      <c r="EYV467" s="46"/>
      <c r="EZB467" s="21"/>
      <c r="EZC467" s="21"/>
      <c r="EZD467" s="46"/>
      <c r="EZJ467" s="21"/>
      <c r="EZK467" s="21"/>
      <c r="EZL467" s="46"/>
      <c r="EZR467" s="21"/>
      <c r="EZS467" s="21"/>
      <c r="EZT467" s="46"/>
      <c r="EZZ467" s="21"/>
      <c r="FAA467" s="21"/>
      <c r="FAB467" s="46"/>
      <c r="FAH467" s="21"/>
      <c r="FAI467" s="21"/>
      <c r="FAJ467" s="46"/>
      <c r="FAP467" s="21"/>
      <c r="FAQ467" s="21"/>
      <c r="FAR467" s="46"/>
      <c r="FAX467" s="21"/>
      <c r="FAY467" s="21"/>
      <c r="FAZ467" s="46"/>
      <c r="FBF467" s="21"/>
      <c r="FBG467" s="21"/>
      <c r="FBH467" s="46"/>
      <c r="FBN467" s="21"/>
      <c r="FBO467" s="21"/>
      <c r="FBP467" s="46"/>
      <c r="FBV467" s="21"/>
      <c r="FBW467" s="21"/>
      <c r="FBX467" s="46"/>
      <c r="FCD467" s="21"/>
      <c r="FCE467" s="21"/>
      <c r="FCF467" s="46"/>
      <c r="FCL467" s="21"/>
      <c r="FCM467" s="21"/>
      <c r="FCN467" s="46"/>
      <c r="FCT467" s="21"/>
      <c r="FCU467" s="21"/>
      <c r="FCV467" s="46"/>
      <c r="FDB467" s="21"/>
      <c r="FDC467" s="21"/>
      <c r="FDD467" s="46"/>
      <c r="FDJ467" s="21"/>
      <c r="FDK467" s="21"/>
      <c r="FDL467" s="46"/>
      <c r="FDR467" s="21"/>
      <c r="FDS467" s="21"/>
      <c r="FDT467" s="46"/>
      <c r="FDZ467" s="21"/>
      <c r="FEA467" s="21"/>
      <c r="FEB467" s="46"/>
      <c r="FEH467" s="21"/>
      <c r="FEI467" s="21"/>
      <c r="FEJ467" s="46"/>
      <c r="FEP467" s="21"/>
      <c r="FEQ467" s="21"/>
      <c r="FER467" s="46"/>
      <c r="FEX467" s="21"/>
      <c r="FEY467" s="21"/>
      <c r="FEZ467" s="46"/>
      <c r="FFF467" s="21"/>
      <c r="FFG467" s="21"/>
      <c r="FFH467" s="46"/>
      <c r="FFN467" s="21"/>
      <c r="FFO467" s="21"/>
      <c r="FFP467" s="46"/>
      <c r="FFV467" s="21"/>
      <c r="FFW467" s="21"/>
      <c r="FFX467" s="46"/>
      <c r="FGD467" s="21"/>
      <c r="FGE467" s="21"/>
      <c r="FGF467" s="46"/>
      <c r="FGL467" s="21"/>
      <c r="FGM467" s="21"/>
      <c r="FGN467" s="46"/>
      <c r="FGT467" s="21"/>
      <c r="FGU467" s="21"/>
      <c r="FGV467" s="46"/>
      <c r="FHB467" s="21"/>
      <c r="FHC467" s="21"/>
      <c r="FHD467" s="46"/>
      <c r="FHJ467" s="21"/>
      <c r="FHK467" s="21"/>
      <c r="FHL467" s="46"/>
      <c r="FHR467" s="21"/>
      <c r="FHS467" s="21"/>
      <c r="FHT467" s="46"/>
      <c r="FHZ467" s="21"/>
      <c r="FIA467" s="21"/>
      <c r="FIB467" s="46"/>
      <c r="FIH467" s="21"/>
      <c r="FII467" s="21"/>
      <c r="FIJ467" s="46"/>
      <c r="FIP467" s="21"/>
      <c r="FIQ467" s="21"/>
      <c r="FIR467" s="46"/>
      <c r="FIX467" s="21"/>
      <c r="FIY467" s="21"/>
      <c r="FIZ467" s="46"/>
      <c r="FJF467" s="21"/>
      <c r="FJG467" s="21"/>
      <c r="FJH467" s="46"/>
      <c r="FJN467" s="21"/>
      <c r="FJO467" s="21"/>
      <c r="FJP467" s="46"/>
      <c r="FJV467" s="21"/>
      <c r="FJW467" s="21"/>
      <c r="FJX467" s="46"/>
      <c r="FKD467" s="21"/>
      <c r="FKE467" s="21"/>
      <c r="FKF467" s="46"/>
      <c r="FKL467" s="21"/>
      <c r="FKM467" s="21"/>
      <c r="FKN467" s="46"/>
      <c r="FKT467" s="21"/>
      <c r="FKU467" s="21"/>
      <c r="FKV467" s="46"/>
      <c r="FLB467" s="21"/>
      <c r="FLC467" s="21"/>
      <c r="FLD467" s="46"/>
      <c r="FLJ467" s="21"/>
      <c r="FLK467" s="21"/>
      <c r="FLL467" s="46"/>
      <c r="FLR467" s="21"/>
      <c r="FLS467" s="21"/>
      <c r="FLT467" s="46"/>
      <c r="FLZ467" s="21"/>
      <c r="FMA467" s="21"/>
      <c r="FMB467" s="46"/>
      <c r="FMH467" s="21"/>
      <c r="FMI467" s="21"/>
      <c r="FMJ467" s="46"/>
      <c r="FMP467" s="21"/>
      <c r="FMQ467" s="21"/>
      <c r="FMR467" s="46"/>
      <c r="FMX467" s="21"/>
      <c r="FMY467" s="21"/>
      <c r="FMZ467" s="46"/>
      <c r="FNF467" s="21"/>
      <c r="FNG467" s="21"/>
      <c r="FNH467" s="46"/>
      <c r="FNN467" s="21"/>
      <c r="FNO467" s="21"/>
      <c r="FNP467" s="46"/>
      <c r="FNV467" s="21"/>
      <c r="FNW467" s="21"/>
      <c r="FNX467" s="46"/>
      <c r="FOD467" s="21"/>
      <c r="FOE467" s="21"/>
      <c r="FOF467" s="46"/>
      <c r="FOL467" s="21"/>
      <c r="FOM467" s="21"/>
      <c r="FON467" s="46"/>
      <c r="FOT467" s="21"/>
      <c r="FOU467" s="21"/>
      <c r="FOV467" s="46"/>
      <c r="FPB467" s="21"/>
      <c r="FPC467" s="21"/>
      <c r="FPD467" s="46"/>
      <c r="FPJ467" s="21"/>
      <c r="FPK467" s="21"/>
      <c r="FPL467" s="46"/>
      <c r="FPR467" s="21"/>
      <c r="FPS467" s="21"/>
      <c r="FPT467" s="46"/>
      <c r="FPZ467" s="21"/>
      <c r="FQA467" s="21"/>
      <c r="FQB467" s="46"/>
      <c r="FQH467" s="21"/>
      <c r="FQI467" s="21"/>
      <c r="FQJ467" s="46"/>
      <c r="FQP467" s="21"/>
      <c r="FQQ467" s="21"/>
      <c r="FQR467" s="46"/>
      <c r="FQX467" s="21"/>
      <c r="FQY467" s="21"/>
      <c r="FQZ467" s="46"/>
      <c r="FRF467" s="21"/>
      <c r="FRG467" s="21"/>
      <c r="FRH467" s="46"/>
      <c r="FRN467" s="21"/>
      <c r="FRO467" s="21"/>
      <c r="FRP467" s="46"/>
      <c r="FRV467" s="21"/>
      <c r="FRW467" s="21"/>
      <c r="FRX467" s="46"/>
      <c r="FSD467" s="21"/>
      <c r="FSE467" s="21"/>
      <c r="FSF467" s="46"/>
      <c r="FSL467" s="21"/>
      <c r="FSM467" s="21"/>
      <c r="FSN467" s="46"/>
      <c r="FST467" s="21"/>
      <c r="FSU467" s="21"/>
      <c r="FSV467" s="46"/>
      <c r="FTB467" s="21"/>
      <c r="FTC467" s="21"/>
      <c r="FTD467" s="46"/>
      <c r="FTJ467" s="21"/>
      <c r="FTK467" s="21"/>
      <c r="FTL467" s="46"/>
      <c r="FTR467" s="21"/>
      <c r="FTS467" s="21"/>
      <c r="FTT467" s="46"/>
      <c r="FTZ467" s="21"/>
      <c r="FUA467" s="21"/>
      <c r="FUB467" s="46"/>
      <c r="FUH467" s="21"/>
      <c r="FUI467" s="21"/>
      <c r="FUJ467" s="46"/>
      <c r="FUP467" s="21"/>
      <c r="FUQ467" s="21"/>
      <c r="FUR467" s="46"/>
      <c r="FUX467" s="21"/>
      <c r="FUY467" s="21"/>
      <c r="FUZ467" s="46"/>
      <c r="FVF467" s="21"/>
      <c r="FVG467" s="21"/>
      <c r="FVH467" s="46"/>
      <c r="FVN467" s="21"/>
      <c r="FVO467" s="21"/>
      <c r="FVP467" s="46"/>
      <c r="FVV467" s="21"/>
      <c r="FVW467" s="21"/>
      <c r="FVX467" s="46"/>
      <c r="FWD467" s="21"/>
      <c r="FWE467" s="21"/>
      <c r="FWF467" s="46"/>
      <c r="FWL467" s="21"/>
      <c r="FWM467" s="21"/>
      <c r="FWN467" s="46"/>
      <c r="FWT467" s="21"/>
      <c r="FWU467" s="21"/>
      <c r="FWV467" s="46"/>
      <c r="FXB467" s="21"/>
      <c r="FXC467" s="21"/>
      <c r="FXD467" s="46"/>
      <c r="FXJ467" s="21"/>
      <c r="FXK467" s="21"/>
      <c r="FXL467" s="46"/>
      <c r="FXR467" s="21"/>
      <c r="FXS467" s="21"/>
      <c r="FXT467" s="46"/>
      <c r="FXZ467" s="21"/>
      <c r="FYA467" s="21"/>
      <c r="FYB467" s="46"/>
      <c r="FYH467" s="21"/>
      <c r="FYI467" s="21"/>
      <c r="FYJ467" s="46"/>
      <c r="FYP467" s="21"/>
      <c r="FYQ467" s="21"/>
      <c r="FYR467" s="46"/>
      <c r="FYX467" s="21"/>
      <c r="FYY467" s="21"/>
      <c r="FYZ467" s="46"/>
      <c r="FZF467" s="21"/>
      <c r="FZG467" s="21"/>
      <c r="FZH467" s="46"/>
      <c r="FZN467" s="21"/>
      <c r="FZO467" s="21"/>
      <c r="FZP467" s="46"/>
      <c r="FZV467" s="21"/>
      <c r="FZW467" s="21"/>
      <c r="FZX467" s="46"/>
      <c r="GAD467" s="21"/>
      <c r="GAE467" s="21"/>
      <c r="GAF467" s="46"/>
      <c r="GAL467" s="21"/>
      <c r="GAM467" s="21"/>
      <c r="GAN467" s="46"/>
      <c r="GAT467" s="21"/>
      <c r="GAU467" s="21"/>
      <c r="GAV467" s="46"/>
      <c r="GBB467" s="21"/>
      <c r="GBC467" s="21"/>
      <c r="GBD467" s="46"/>
      <c r="GBJ467" s="21"/>
      <c r="GBK467" s="21"/>
      <c r="GBL467" s="46"/>
      <c r="GBR467" s="21"/>
      <c r="GBS467" s="21"/>
      <c r="GBT467" s="46"/>
      <c r="GBZ467" s="21"/>
      <c r="GCA467" s="21"/>
      <c r="GCB467" s="46"/>
      <c r="GCH467" s="21"/>
      <c r="GCI467" s="21"/>
      <c r="GCJ467" s="46"/>
      <c r="GCP467" s="21"/>
      <c r="GCQ467" s="21"/>
      <c r="GCR467" s="46"/>
      <c r="GCX467" s="21"/>
      <c r="GCY467" s="21"/>
      <c r="GCZ467" s="46"/>
      <c r="GDF467" s="21"/>
      <c r="GDG467" s="21"/>
      <c r="GDH467" s="46"/>
      <c r="GDN467" s="21"/>
      <c r="GDO467" s="21"/>
      <c r="GDP467" s="46"/>
      <c r="GDV467" s="21"/>
      <c r="GDW467" s="21"/>
      <c r="GDX467" s="46"/>
      <c r="GED467" s="21"/>
      <c r="GEE467" s="21"/>
      <c r="GEF467" s="46"/>
      <c r="GEL467" s="21"/>
      <c r="GEM467" s="21"/>
      <c r="GEN467" s="46"/>
      <c r="GET467" s="21"/>
      <c r="GEU467" s="21"/>
      <c r="GEV467" s="46"/>
      <c r="GFB467" s="21"/>
      <c r="GFC467" s="21"/>
      <c r="GFD467" s="46"/>
      <c r="GFJ467" s="21"/>
      <c r="GFK467" s="21"/>
      <c r="GFL467" s="46"/>
      <c r="GFR467" s="21"/>
      <c r="GFS467" s="21"/>
      <c r="GFT467" s="46"/>
      <c r="GFZ467" s="21"/>
      <c r="GGA467" s="21"/>
      <c r="GGB467" s="46"/>
      <c r="GGH467" s="21"/>
      <c r="GGI467" s="21"/>
      <c r="GGJ467" s="46"/>
      <c r="GGP467" s="21"/>
      <c r="GGQ467" s="21"/>
      <c r="GGR467" s="46"/>
      <c r="GGX467" s="21"/>
      <c r="GGY467" s="21"/>
      <c r="GGZ467" s="46"/>
      <c r="GHF467" s="21"/>
      <c r="GHG467" s="21"/>
      <c r="GHH467" s="46"/>
      <c r="GHN467" s="21"/>
      <c r="GHO467" s="21"/>
      <c r="GHP467" s="46"/>
      <c r="GHV467" s="21"/>
      <c r="GHW467" s="21"/>
      <c r="GHX467" s="46"/>
      <c r="GID467" s="21"/>
      <c r="GIE467" s="21"/>
      <c r="GIF467" s="46"/>
      <c r="GIL467" s="21"/>
      <c r="GIM467" s="21"/>
      <c r="GIN467" s="46"/>
      <c r="GIT467" s="21"/>
      <c r="GIU467" s="21"/>
      <c r="GIV467" s="46"/>
      <c r="GJB467" s="21"/>
      <c r="GJC467" s="21"/>
      <c r="GJD467" s="46"/>
      <c r="GJJ467" s="21"/>
      <c r="GJK467" s="21"/>
      <c r="GJL467" s="46"/>
      <c r="GJR467" s="21"/>
      <c r="GJS467" s="21"/>
      <c r="GJT467" s="46"/>
      <c r="GJZ467" s="21"/>
      <c r="GKA467" s="21"/>
      <c r="GKB467" s="46"/>
      <c r="GKH467" s="21"/>
      <c r="GKI467" s="21"/>
      <c r="GKJ467" s="46"/>
      <c r="GKP467" s="21"/>
      <c r="GKQ467" s="21"/>
      <c r="GKR467" s="46"/>
      <c r="GKX467" s="21"/>
      <c r="GKY467" s="21"/>
      <c r="GKZ467" s="46"/>
      <c r="GLF467" s="21"/>
      <c r="GLG467" s="21"/>
      <c r="GLH467" s="46"/>
      <c r="GLN467" s="21"/>
      <c r="GLO467" s="21"/>
      <c r="GLP467" s="46"/>
      <c r="GLV467" s="21"/>
      <c r="GLW467" s="21"/>
      <c r="GLX467" s="46"/>
      <c r="GMD467" s="21"/>
      <c r="GME467" s="21"/>
      <c r="GMF467" s="46"/>
      <c r="GML467" s="21"/>
      <c r="GMM467" s="21"/>
      <c r="GMN467" s="46"/>
      <c r="GMT467" s="21"/>
      <c r="GMU467" s="21"/>
      <c r="GMV467" s="46"/>
      <c r="GNB467" s="21"/>
      <c r="GNC467" s="21"/>
      <c r="GND467" s="46"/>
      <c r="GNJ467" s="21"/>
      <c r="GNK467" s="21"/>
      <c r="GNL467" s="46"/>
      <c r="GNR467" s="21"/>
      <c r="GNS467" s="21"/>
      <c r="GNT467" s="46"/>
      <c r="GNZ467" s="21"/>
      <c r="GOA467" s="21"/>
      <c r="GOB467" s="46"/>
      <c r="GOH467" s="21"/>
      <c r="GOI467" s="21"/>
      <c r="GOJ467" s="46"/>
      <c r="GOP467" s="21"/>
      <c r="GOQ467" s="21"/>
      <c r="GOR467" s="46"/>
      <c r="GOX467" s="21"/>
      <c r="GOY467" s="21"/>
      <c r="GOZ467" s="46"/>
      <c r="GPF467" s="21"/>
      <c r="GPG467" s="21"/>
      <c r="GPH467" s="46"/>
      <c r="GPN467" s="21"/>
      <c r="GPO467" s="21"/>
      <c r="GPP467" s="46"/>
      <c r="GPV467" s="21"/>
      <c r="GPW467" s="21"/>
      <c r="GPX467" s="46"/>
      <c r="GQD467" s="21"/>
      <c r="GQE467" s="21"/>
      <c r="GQF467" s="46"/>
      <c r="GQL467" s="21"/>
      <c r="GQM467" s="21"/>
      <c r="GQN467" s="46"/>
      <c r="GQT467" s="21"/>
      <c r="GQU467" s="21"/>
      <c r="GQV467" s="46"/>
      <c r="GRB467" s="21"/>
      <c r="GRC467" s="21"/>
      <c r="GRD467" s="46"/>
      <c r="GRJ467" s="21"/>
      <c r="GRK467" s="21"/>
      <c r="GRL467" s="46"/>
      <c r="GRR467" s="21"/>
      <c r="GRS467" s="21"/>
      <c r="GRT467" s="46"/>
      <c r="GRZ467" s="21"/>
      <c r="GSA467" s="21"/>
      <c r="GSB467" s="46"/>
      <c r="GSH467" s="21"/>
      <c r="GSI467" s="21"/>
      <c r="GSJ467" s="46"/>
      <c r="GSP467" s="21"/>
      <c r="GSQ467" s="21"/>
      <c r="GSR467" s="46"/>
      <c r="GSX467" s="21"/>
      <c r="GSY467" s="21"/>
      <c r="GSZ467" s="46"/>
      <c r="GTF467" s="21"/>
      <c r="GTG467" s="21"/>
      <c r="GTH467" s="46"/>
      <c r="GTN467" s="21"/>
      <c r="GTO467" s="21"/>
      <c r="GTP467" s="46"/>
      <c r="GTV467" s="21"/>
      <c r="GTW467" s="21"/>
      <c r="GTX467" s="46"/>
      <c r="GUD467" s="21"/>
      <c r="GUE467" s="21"/>
      <c r="GUF467" s="46"/>
      <c r="GUL467" s="21"/>
      <c r="GUM467" s="21"/>
      <c r="GUN467" s="46"/>
      <c r="GUT467" s="21"/>
      <c r="GUU467" s="21"/>
      <c r="GUV467" s="46"/>
      <c r="GVB467" s="21"/>
      <c r="GVC467" s="21"/>
      <c r="GVD467" s="46"/>
      <c r="GVJ467" s="21"/>
      <c r="GVK467" s="21"/>
      <c r="GVL467" s="46"/>
      <c r="GVR467" s="21"/>
      <c r="GVS467" s="21"/>
      <c r="GVT467" s="46"/>
      <c r="GVZ467" s="21"/>
      <c r="GWA467" s="21"/>
      <c r="GWB467" s="46"/>
      <c r="GWH467" s="21"/>
      <c r="GWI467" s="21"/>
      <c r="GWJ467" s="46"/>
      <c r="GWP467" s="21"/>
      <c r="GWQ467" s="21"/>
      <c r="GWR467" s="46"/>
      <c r="GWX467" s="21"/>
      <c r="GWY467" s="21"/>
      <c r="GWZ467" s="46"/>
      <c r="GXF467" s="21"/>
      <c r="GXG467" s="21"/>
      <c r="GXH467" s="46"/>
      <c r="GXN467" s="21"/>
      <c r="GXO467" s="21"/>
      <c r="GXP467" s="46"/>
      <c r="GXV467" s="21"/>
      <c r="GXW467" s="21"/>
      <c r="GXX467" s="46"/>
      <c r="GYD467" s="21"/>
      <c r="GYE467" s="21"/>
      <c r="GYF467" s="46"/>
      <c r="GYL467" s="21"/>
      <c r="GYM467" s="21"/>
      <c r="GYN467" s="46"/>
      <c r="GYT467" s="21"/>
      <c r="GYU467" s="21"/>
      <c r="GYV467" s="46"/>
      <c r="GZB467" s="21"/>
      <c r="GZC467" s="21"/>
      <c r="GZD467" s="46"/>
      <c r="GZJ467" s="21"/>
      <c r="GZK467" s="21"/>
      <c r="GZL467" s="46"/>
      <c r="GZR467" s="21"/>
      <c r="GZS467" s="21"/>
      <c r="GZT467" s="46"/>
      <c r="GZZ467" s="21"/>
      <c r="HAA467" s="21"/>
      <c r="HAB467" s="46"/>
      <c r="HAH467" s="21"/>
      <c r="HAI467" s="21"/>
      <c r="HAJ467" s="46"/>
      <c r="HAP467" s="21"/>
      <c r="HAQ467" s="21"/>
      <c r="HAR467" s="46"/>
      <c r="HAX467" s="21"/>
      <c r="HAY467" s="21"/>
      <c r="HAZ467" s="46"/>
      <c r="HBF467" s="21"/>
      <c r="HBG467" s="21"/>
      <c r="HBH467" s="46"/>
      <c r="HBN467" s="21"/>
      <c r="HBO467" s="21"/>
      <c r="HBP467" s="46"/>
      <c r="HBV467" s="21"/>
      <c r="HBW467" s="21"/>
      <c r="HBX467" s="46"/>
      <c r="HCD467" s="21"/>
      <c r="HCE467" s="21"/>
      <c r="HCF467" s="46"/>
      <c r="HCL467" s="21"/>
      <c r="HCM467" s="21"/>
      <c r="HCN467" s="46"/>
      <c r="HCT467" s="21"/>
      <c r="HCU467" s="21"/>
      <c r="HCV467" s="46"/>
      <c r="HDB467" s="21"/>
      <c r="HDC467" s="21"/>
      <c r="HDD467" s="46"/>
      <c r="HDJ467" s="21"/>
      <c r="HDK467" s="21"/>
      <c r="HDL467" s="46"/>
      <c r="HDR467" s="21"/>
      <c r="HDS467" s="21"/>
      <c r="HDT467" s="46"/>
      <c r="HDZ467" s="21"/>
      <c r="HEA467" s="21"/>
      <c r="HEB467" s="46"/>
      <c r="HEH467" s="21"/>
      <c r="HEI467" s="21"/>
      <c r="HEJ467" s="46"/>
      <c r="HEP467" s="21"/>
      <c r="HEQ467" s="21"/>
      <c r="HER467" s="46"/>
      <c r="HEX467" s="21"/>
      <c r="HEY467" s="21"/>
      <c r="HEZ467" s="46"/>
      <c r="HFF467" s="21"/>
      <c r="HFG467" s="21"/>
      <c r="HFH467" s="46"/>
      <c r="HFN467" s="21"/>
      <c r="HFO467" s="21"/>
      <c r="HFP467" s="46"/>
      <c r="HFV467" s="21"/>
      <c r="HFW467" s="21"/>
      <c r="HFX467" s="46"/>
      <c r="HGD467" s="21"/>
      <c r="HGE467" s="21"/>
      <c r="HGF467" s="46"/>
      <c r="HGL467" s="21"/>
      <c r="HGM467" s="21"/>
      <c r="HGN467" s="46"/>
      <c r="HGT467" s="21"/>
      <c r="HGU467" s="21"/>
      <c r="HGV467" s="46"/>
      <c r="HHB467" s="21"/>
      <c r="HHC467" s="21"/>
      <c r="HHD467" s="46"/>
      <c r="HHJ467" s="21"/>
      <c r="HHK467" s="21"/>
      <c r="HHL467" s="46"/>
      <c r="HHR467" s="21"/>
      <c r="HHS467" s="21"/>
      <c r="HHT467" s="46"/>
      <c r="HHZ467" s="21"/>
      <c r="HIA467" s="21"/>
      <c r="HIB467" s="46"/>
      <c r="HIH467" s="21"/>
      <c r="HII467" s="21"/>
      <c r="HIJ467" s="46"/>
      <c r="HIP467" s="21"/>
      <c r="HIQ467" s="21"/>
      <c r="HIR467" s="46"/>
      <c r="HIX467" s="21"/>
      <c r="HIY467" s="21"/>
      <c r="HIZ467" s="46"/>
      <c r="HJF467" s="21"/>
      <c r="HJG467" s="21"/>
      <c r="HJH467" s="46"/>
      <c r="HJN467" s="21"/>
      <c r="HJO467" s="21"/>
      <c r="HJP467" s="46"/>
      <c r="HJV467" s="21"/>
      <c r="HJW467" s="21"/>
      <c r="HJX467" s="46"/>
      <c r="HKD467" s="21"/>
      <c r="HKE467" s="21"/>
      <c r="HKF467" s="46"/>
      <c r="HKL467" s="21"/>
      <c r="HKM467" s="21"/>
      <c r="HKN467" s="46"/>
      <c r="HKT467" s="21"/>
      <c r="HKU467" s="21"/>
      <c r="HKV467" s="46"/>
      <c r="HLB467" s="21"/>
      <c r="HLC467" s="21"/>
      <c r="HLD467" s="46"/>
      <c r="HLJ467" s="21"/>
      <c r="HLK467" s="21"/>
      <c r="HLL467" s="46"/>
      <c r="HLR467" s="21"/>
      <c r="HLS467" s="21"/>
      <c r="HLT467" s="46"/>
      <c r="HLZ467" s="21"/>
      <c r="HMA467" s="21"/>
      <c r="HMB467" s="46"/>
      <c r="HMH467" s="21"/>
      <c r="HMI467" s="21"/>
      <c r="HMJ467" s="46"/>
      <c r="HMP467" s="21"/>
      <c r="HMQ467" s="21"/>
      <c r="HMR467" s="46"/>
      <c r="HMX467" s="21"/>
      <c r="HMY467" s="21"/>
      <c r="HMZ467" s="46"/>
      <c r="HNF467" s="21"/>
      <c r="HNG467" s="21"/>
      <c r="HNH467" s="46"/>
      <c r="HNN467" s="21"/>
      <c r="HNO467" s="21"/>
      <c r="HNP467" s="46"/>
      <c r="HNV467" s="21"/>
      <c r="HNW467" s="21"/>
      <c r="HNX467" s="46"/>
      <c r="HOD467" s="21"/>
      <c r="HOE467" s="21"/>
      <c r="HOF467" s="46"/>
      <c r="HOL467" s="21"/>
      <c r="HOM467" s="21"/>
      <c r="HON467" s="46"/>
      <c r="HOT467" s="21"/>
      <c r="HOU467" s="21"/>
      <c r="HOV467" s="46"/>
      <c r="HPB467" s="21"/>
      <c r="HPC467" s="21"/>
      <c r="HPD467" s="46"/>
      <c r="HPJ467" s="21"/>
      <c r="HPK467" s="21"/>
      <c r="HPL467" s="46"/>
      <c r="HPR467" s="21"/>
      <c r="HPS467" s="21"/>
      <c r="HPT467" s="46"/>
      <c r="HPZ467" s="21"/>
      <c r="HQA467" s="21"/>
      <c r="HQB467" s="46"/>
      <c r="HQH467" s="21"/>
      <c r="HQI467" s="21"/>
      <c r="HQJ467" s="46"/>
      <c r="HQP467" s="21"/>
      <c r="HQQ467" s="21"/>
      <c r="HQR467" s="46"/>
      <c r="HQX467" s="21"/>
      <c r="HQY467" s="21"/>
      <c r="HQZ467" s="46"/>
      <c r="HRF467" s="21"/>
      <c r="HRG467" s="21"/>
      <c r="HRH467" s="46"/>
      <c r="HRN467" s="21"/>
      <c r="HRO467" s="21"/>
      <c r="HRP467" s="46"/>
      <c r="HRV467" s="21"/>
      <c r="HRW467" s="21"/>
      <c r="HRX467" s="46"/>
      <c r="HSD467" s="21"/>
      <c r="HSE467" s="21"/>
      <c r="HSF467" s="46"/>
      <c r="HSL467" s="21"/>
      <c r="HSM467" s="21"/>
      <c r="HSN467" s="46"/>
      <c r="HST467" s="21"/>
      <c r="HSU467" s="21"/>
      <c r="HSV467" s="46"/>
      <c r="HTB467" s="21"/>
      <c r="HTC467" s="21"/>
      <c r="HTD467" s="46"/>
      <c r="HTJ467" s="21"/>
      <c r="HTK467" s="21"/>
      <c r="HTL467" s="46"/>
      <c r="HTR467" s="21"/>
      <c r="HTS467" s="21"/>
      <c r="HTT467" s="46"/>
      <c r="HTZ467" s="21"/>
      <c r="HUA467" s="21"/>
      <c r="HUB467" s="46"/>
      <c r="HUH467" s="21"/>
      <c r="HUI467" s="21"/>
      <c r="HUJ467" s="46"/>
      <c r="HUP467" s="21"/>
      <c r="HUQ467" s="21"/>
      <c r="HUR467" s="46"/>
      <c r="HUX467" s="21"/>
      <c r="HUY467" s="21"/>
      <c r="HUZ467" s="46"/>
      <c r="HVF467" s="21"/>
      <c r="HVG467" s="21"/>
      <c r="HVH467" s="46"/>
      <c r="HVN467" s="21"/>
      <c r="HVO467" s="21"/>
      <c r="HVP467" s="46"/>
      <c r="HVV467" s="21"/>
      <c r="HVW467" s="21"/>
      <c r="HVX467" s="46"/>
      <c r="HWD467" s="21"/>
      <c r="HWE467" s="21"/>
      <c r="HWF467" s="46"/>
      <c r="HWL467" s="21"/>
      <c r="HWM467" s="21"/>
      <c r="HWN467" s="46"/>
      <c r="HWT467" s="21"/>
      <c r="HWU467" s="21"/>
      <c r="HWV467" s="46"/>
      <c r="HXB467" s="21"/>
      <c r="HXC467" s="21"/>
      <c r="HXD467" s="46"/>
      <c r="HXJ467" s="21"/>
      <c r="HXK467" s="21"/>
      <c r="HXL467" s="46"/>
      <c r="HXR467" s="21"/>
      <c r="HXS467" s="21"/>
      <c r="HXT467" s="46"/>
      <c r="HXZ467" s="21"/>
      <c r="HYA467" s="21"/>
      <c r="HYB467" s="46"/>
      <c r="HYH467" s="21"/>
      <c r="HYI467" s="21"/>
      <c r="HYJ467" s="46"/>
      <c r="HYP467" s="21"/>
      <c r="HYQ467" s="21"/>
      <c r="HYR467" s="46"/>
      <c r="HYX467" s="21"/>
      <c r="HYY467" s="21"/>
      <c r="HYZ467" s="46"/>
      <c r="HZF467" s="21"/>
      <c r="HZG467" s="21"/>
      <c r="HZH467" s="46"/>
      <c r="HZN467" s="21"/>
      <c r="HZO467" s="21"/>
      <c r="HZP467" s="46"/>
      <c r="HZV467" s="21"/>
      <c r="HZW467" s="21"/>
      <c r="HZX467" s="46"/>
      <c r="IAD467" s="21"/>
      <c r="IAE467" s="21"/>
      <c r="IAF467" s="46"/>
      <c r="IAL467" s="21"/>
      <c r="IAM467" s="21"/>
      <c r="IAN467" s="46"/>
      <c r="IAT467" s="21"/>
      <c r="IAU467" s="21"/>
      <c r="IAV467" s="46"/>
      <c r="IBB467" s="21"/>
      <c r="IBC467" s="21"/>
      <c r="IBD467" s="46"/>
      <c r="IBJ467" s="21"/>
      <c r="IBK467" s="21"/>
      <c r="IBL467" s="46"/>
      <c r="IBR467" s="21"/>
      <c r="IBS467" s="21"/>
      <c r="IBT467" s="46"/>
      <c r="IBZ467" s="21"/>
      <c r="ICA467" s="21"/>
      <c r="ICB467" s="46"/>
      <c r="ICH467" s="21"/>
      <c r="ICI467" s="21"/>
      <c r="ICJ467" s="46"/>
      <c r="ICP467" s="21"/>
      <c r="ICQ467" s="21"/>
      <c r="ICR467" s="46"/>
      <c r="ICX467" s="21"/>
      <c r="ICY467" s="21"/>
      <c r="ICZ467" s="46"/>
      <c r="IDF467" s="21"/>
      <c r="IDG467" s="21"/>
      <c r="IDH467" s="46"/>
      <c r="IDN467" s="21"/>
      <c r="IDO467" s="21"/>
      <c r="IDP467" s="46"/>
      <c r="IDV467" s="21"/>
      <c r="IDW467" s="21"/>
      <c r="IDX467" s="46"/>
      <c r="IED467" s="21"/>
      <c r="IEE467" s="21"/>
      <c r="IEF467" s="46"/>
      <c r="IEL467" s="21"/>
      <c r="IEM467" s="21"/>
      <c r="IEN467" s="46"/>
      <c r="IET467" s="21"/>
      <c r="IEU467" s="21"/>
      <c r="IEV467" s="46"/>
      <c r="IFB467" s="21"/>
      <c r="IFC467" s="21"/>
      <c r="IFD467" s="46"/>
      <c r="IFJ467" s="21"/>
      <c r="IFK467" s="21"/>
      <c r="IFL467" s="46"/>
      <c r="IFR467" s="21"/>
      <c r="IFS467" s="21"/>
      <c r="IFT467" s="46"/>
      <c r="IFZ467" s="21"/>
      <c r="IGA467" s="21"/>
      <c r="IGB467" s="46"/>
      <c r="IGH467" s="21"/>
      <c r="IGI467" s="21"/>
      <c r="IGJ467" s="46"/>
      <c r="IGP467" s="21"/>
      <c r="IGQ467" s="21"/>
      <c r="IGR467" s="46"/>
      <c r="IGX467" s="21"/>
      <c r="IGY467" s="21"/>
      <c r="IGZ467" s="46"/>
      <c r="IHF467" s="21"/>
      <c r="IHG467" s="21"/>
      <c r="IHH467" s="46"/>
      <c r="IHN467" s="21"/>
      <c r="IHO467" s="21"/>
      <c r="IHP467" s="46"/>
      <c r="IHV467" s="21"/>
      <c r="IHW467" s="21"/>
      <c r="IHX467" s="46"/>
      <c r="IID467" s="21"/>
      <c r="IIE467" s="21"/>
      <c r="IIF467" s="46"/>
      <c r="IIL467" s="21"/>
      <c r="IIM467" s="21"/>
      <c r="IIN467" s="46"/>
      <c r="IIT467" s="21"/>
      <c r="IIU467" s="21"/>
      <c r="IIV467" s="46"/>
      <c r="IJB467" s="21"/>
      <c r="IJC467" s="21"/>
      <c r="IJD467" s="46"/>
      <c r="IJJ467" s="21"/>
      <c r="IJK467" s="21"/>
      <c r="IJL467" s="46"/>
      <c r="IJR467" s="21"/>
      <c r="IJS467" s="21"/>
      <c r="IJT467" s="46"/>
      <c r="IJZ467" s="21"/>
      <c r="IKA467" s="21"/>
      <c r="IKB467" s="46"/>
      <c r="IKH467" s="21"/>
      <c r="IKI467" s="21"/>
      <c r="IKJ467" s="46"/>
      <c r="IKP467" s="21"/>
      <c r="IKQ467" s="21"/>
      <c r="IKR467" s="46"/>
      <c r="IKX467" s="21"/>
      <c r="IKY467" s="21"/>
      <c r="IKZ467" s="46"/>
      <c r="ILF467" s="21"/>
      <c r="ILG467" s="21"/>
      <c r="ILH467" s="46"/>
      <c r="ILN467" s="21"/>
      <c r="ILO467" s="21"/>
      <c r="ILP467" s="46"/>
      <c r="ILV467" s="21"/>
      <c r="ILW467" s="21"/>
      <c r="ILX467" s="46"/>
      <c r="IMD467" s="21"/>
      <c r="IME467" s="21"/>
      <c r="IMF467" s="46"/>
      <c r="IML467" s="21"/>
      <c r="IMM467" s="21"/>
      <c r="IMN467" s="46"/>
      <c r="IMT467" s="21"/>
      <c r="IMU467" s="21"/>
      <c r="IMV467" s="46"/>
      <c r="INB467" s="21"/>
      <c r="INC467" s="21"/>
      <c r="IND467" s="46"/>
      <c r="INJ467" s="21"/>
      <c r="INK467" s="21"/>
      <c r="INL467" s="46"/>
      <c r="INR467" s="21"/>
      <c r="INS467" s="21"/>
      <c r="INT467" s="46"/>
      <c r="INZ467" s="21"/>
      <c r="IOA467" s="21"/>
      <c r="IOB467" s="46"/>
      <c r="IOH467" s="21"/>
      <c r="IOI467" s="21"/>
      <c r="IOJ467" s="46"/>
      <c r="IOP467" s="21"/>
      <c r="IOQ467" s="21"/>
      <c r="IOR467" s="46"/>
      <c r="IOX467" s="21"/>
      <c r="IOY467" s="21"/>
      <c r="IOZ467" s="46"/>
      <c r="IPF467" s="21"/>
      <c r="IPG467" s="21"/>
      <c r="IPH467" s="46"/>
      <c r="IPN467" s="21"/>
      <c r="IPO467" s="21"/>
      <c r="IPP467" s="46"/>
      <c r="IPV467" s="21"/>
      <c r="IPW467" s="21"/>
      <c r="IPX467" s="46"/>
      <c r="IQD467" s="21"/>
      <c r="IQE467" s="21"/>
      <c r="IQF467" s="46"/>
      <c r="IQL467" s="21"/>
      <c r="IQM467" s="21"/>
      <c r="IQN467" s="46"/>
      <c r="IQT467" s="21"/>
      <c r="IQU467" s="21"/>
      <c r="IQV467" s="46"/>
      <c r="IRB467" s="21"/>
      <c r="IRC467" s="21"/>
      <c r="IRD467" s="46"/>
      <c r="IRJ467" s="21"/>
      <c r="IRK467" s="21"/>
      <c r="IRL467" s="46"/>
      <c r="IRR467" s="21"/>
      <c r="IRS467" s="21"/>
      <c r="IRT467" s="46"/>
      <c r="IRZ467" s="21"/>
      <c r="ISA467" s="21"/>
      <c r="ISB467" s="46"/>
      <c r="ISH467" s="21"/>
      <c r="ISI467" s="21"/>
      <c r="ISJ467" s="46"/>
      <c r="ISP467" s="21"/>
      <c r="ISQ467" s="21"/>
      <c r="ISR467" s="46"/>
      <c r="ISX467" s="21"/>
      <c r="ISY467" s="21"/>
      <c r="ISZ467" s="46"/>
      <c r="ITF467" s="21"/>
      <c r="ITG467" s="21"/>
      <c r="ITH467" s="46"/>
      <c r="ITN467" s="21"/>
      <c r="ITO467" s="21"/>
      <c r="ITP467" s="46"/>
      <c r="ITV467" s="21"/>
      <c r="ITW467" s="21"/>
      <c r="ITX467" s="46"/>
      <c r="IUD467" s="21"/>
      <c r="IUE467" s="21"/>
      <c r="IUF467" s="46"/>
      <c r="IUL467" s="21"/>
      <c r="IUM467" s="21"/>
      <c r="IUN467" s="46"/>
      <c r="IUT467" s="21"/>
      <c r="IUU467" s="21"/>
      <c r="IUV467" s="46"/>
      <c r="IVB467" s="21"/>
      <c r="IVC467" s="21"/>
      <c r="IVD467" s="46"/>
      <c r="IVJ467" s="21"/>
      <c r="IVK467" s="21"/>
      <c r="IVL467" s="46"/>
      <c r="IVR467" s="21"/>
      <c r="IVS467" s="21"/>
      <c r="IVT467" s="46"/>
      <c r="IVZ467" s="21"/>
      <c r="IWA467" s="21"/>
      <c r="IWB467" s="46"/>
      <c r="IWH467" s="21"/>
      <c r="IWI467" s="21"/>
      <c r="IWJ467" s="46"/>
      <c r="IWP467" s="21"/>
      <c r="IWQ467" s="21"/>
      <c r="IWR467" s="46"/>
      <c r="IWX467" s="21"/>
      <c r="IWY467" s="21"/>
      <c r="IWZ467" s="46"/>
      <c r="IXF467" s="21"/>
      <c r="IXG467" s="21"/>
      <c r="IXH467" s="46"/>
      <c r="IXN467" s="21"/>
      <c r="IXO467" s="21"/>
      <c r="IXP467" s="46"/>
      <c r="IXV467" s="21"/>
      <c r="IXW467" s="21"/>
      <c r="IXX467" s="46"/>
      <c r="IYD467" s="21"/>
      <c r="IYE467" s="21"/>
      <c r="IYF467" s="46"/>
      <c r="IYL467" s="21"/>
      <c r="IYM467" s="21"/>
      <c r="IYN467" s="46"/>
      <c r="IYT467" s="21"/>
      <c r="IYU467" s="21"/>
      <c r="IYV467" s="46"/>
      <c r="IZB467" s="21"/>
      <c r="IZC467" s="21"/>
      <c r="IZD467" s="46"/>
      <c r="IZJ467" s="21"/>
      <c r="IZK467" s="21"/>
      <c r="IZL467" s="46"/>
      <c r="IZR467" s="21"/>
      <c r="IZS467" s="21"/>
      <c r="IZT467" s="46"/>
      <c r="IZZ467" s="21"/>
      <c r="JAA467" s="21"/>
      <c r="JAB467" s="46"/>
      <c r="JAH467" s="21"/>
      <c r="JAI467" s="21"/>
      <c r="JAJ467" s="46"/>
      <c r="JAP467" s="21"/>
      <c r="JAQ467" s="21"/>
      <c r="JAR467" s="46"/>
      <c r="JAX467" s="21"/>
      <c r="JAY467" s="21"/>
      <c r="JAZ467" s="46"/>
      <c r="JBF467" s="21"/>
      <c r="JBG467" s="21"/>
      <c r="JBH467" s="46"/>
      <c r="JBN467" s="21"/>
      <c r="JBO467" s="21"/>
      <c r="JBP467" s="46"/>
      <c r="JBV467" s="21"/>
      <c r="JBW467" s="21"/>
      <c r="JBX467" s="46"/>
      <c r="JCD467" s="21"/>
      <c r="JCE467" s="21"/>
      <c r="JCF467" s="46"/>
      <c r="JCL467" s="21"/>
      <c r="JCM467" s="21"/>
      <c r="JCN467" s="46"/>
      <c r="JCT467" s="21"/>
      <c r="JCU467" s="21"/>
      <c r="JCV467" s="46"/>
      <c r="JDB467" s="21"/>
      <c r="JDC467" s="21"/>
      <c r="JDD467" s="46"/>
      <c r="JDJ467" s="21"/>
      <c r="JDK467" s="21"/>
      <c r="JDL467" s="46"/>
      <c r="JDR467" s="21"/>
      <c r="JDS467" s="21"/>
      <c r="JDT467" s="46"/>
      <c r="JDZ467" s="21"/>
      <c r="JEA467" s="21"/>
      <c r="JEB467" s="46"/>
      <c r="JEH467" s="21"/>
      <c r="JEI467" s="21"/>
      <c r="JEJ467" s="46"/>
      <c r="JEP467" s="21"/>
      <c r="JEQ467" s="21"/>
      <c r="JER467" s="46"/>
      <c r="JEX467" s="21"/>
      <c r="JEY467" s="21"/>
      <c r="JEZ467" s="46"/>
      <c r="JFF467" s="21"/>
      <c r="JFG467" s="21"/>
      <c r="JFH467" s="46"/>
      <c r="JFN467" s="21"/>
      <c r="JFO467" s="21"/>
      <c r="JFP467" s="46"/>
      <c r="JFV467" s="21"/>
      <c r="JFW467" s="21"/>
      <c r="JFX467" s="46"/>
      <c r="JGD467" s="21"/>
      <c r="JGE467" s="21"/>
      <c r="JGF467" s="46"/>
      <c r="JGL467" s="21"/>
      <c r="JGM467" s="21"/>
      <c r="JGN467" s="46"/>
      <c r="JGT467" s="21"/>
      <c r="JGU467" s="21"/>
      <c r="JGV467" s="46"/>
      <c r="JHB467" s="21"/>
      <c r="JHC467" s="21"/>
      <c r="JHD467" s="46"/>
      <c r="JHJ467" s="21"/>
      <c r="JHK467" s="21"/>
      <c r="JHL467" s="46"/>
      <c r="JHR467" s="21"/>
      <c r="JHS467" s="21"/>
      <c r="JHT467" s="46"/>
      <c r="JHZ467" s="21"/>
      <c r="JIA467" s="21"/>
      <c r="JIB467" s="46"/>
      <c r="JIH467" s="21"/>
      <c r="JII467" s="21"/>
      <c r="JIJ467" s="46"/>
      <c r="JIP467" s="21"/>
      <c r="JIQ467" s="21"/>
      <c r="JIR467" s="46"/>
      <c r="JIX467" s="21"/>
      <c r="JIY467" s="21"/>
      <c r="JIZ467" s="46"/>
      <c r="JJF467" s="21"/>
      <c r="JJG467" s="21"/>
      <c r="JJH467" s="46"/>
      <c r="JJN467" s="21"/>
      <c r="JJO467" s="21"/>
      <c r="JJP467" s="46"/>
      <c r="JJV467" s="21"/>
      <c r="JJW467" s="21"/>
      <c r="JJX467" s="46"/>
      <c r="JKD467" s="21"/>
      <c r="JKE467" s="21"/>
      <c r="JKF467" s="46"/>
      <c r="JKL467" s="21"/>
      <c r="JKM467" s="21"/>
      <c r="JKN467" s="46"/>
      <c r="JKT467" s="21"/>
      <c r="JKU467" s="21"/>
      <c r="JKV467" s="46"/>
      <c r="JLB467" s="21"/>
      <c r="JLC467" s="21"/>
      <c r="JLD467" s="46"/>
      <c r="JLJ467" s="21"/>
      <c r="JLK467" s="21"/>
      <c r="JLL467" s="46"/>
      <c r="JLR467" s="21"/>
      <c r="JLS467" s="21"/>
      <c r="JLT467" s="46"/>
      <c r="JLZ467" s="21"/>
      <c r="JMA467" s="21"/>
      <c r="JMB467" s="46"/>
      <c r="JMH467" s="21"/>
      <c r="JMI467" s="21"/>
      <c r="JMJ467" s="46"/>
      <c r="JMP467" s="21"/>
      <c r="JMQ467" s="21"/>
      <c r="JMR467" s="46"/>
      <c r="JMX467" s="21"/>
      <c r="JMY467" s="21"/>
      <c r="JMZ467" s="46"/>
      <c r="JNF467" s="21"/>
      <c r="JNG467" s="21"/>
      <c r="JNH467" s="46"/>
      <c r="JNN467" s="21"/>
      <c r="JNO467" s="21"/>
      <c r="JNP467" s="46"/>
      <c r="JNV467" s="21"/>
      <c r="JNW467" s="21"/>
      <c r="JNX467" s="46"/>
      <c r="JOD467" s="21"/>
      <c r="JOE467" s="21"/>
      <c r="JOF467" s="46"/>
      <c r="JOL467" s="21"/>
      <c r="JOM467" s="21"/>
      <c r="JON467" s="46"/>
      <c r="JOT467" s="21"/>
      <c r="JOU467" s="21"/>
      <c r="JOV467" s="46"/>
      <c r="JPB467" s="21"/>
      <c r="JPC467" s="21"/>
      <c r="JPD467" s="46"/>
      <c r="JPJ467" s="21"/>
      <c r="JPK467" s="21"/>
      <c r="JPL467" s="46"/>
      <c r="JPR467" s="21"/>
      <c r="JPS467" s="21"/>
      <c r="JPT467" s="46"/>
      <c r="JPZ467" s="21"/>
      <c r="JQA467" s="21"/>
      <c r="JQB467" s="46"/>
      <c r="JQH467" s="21"/>
      <c r="JQI467" s="21"/>
      <c r="JQJ467" s="46"/>
      <c r="JQP467" s="21"/>
      <c r="JQQ467" s="21"/>
      <c r="JQR467" s="46"/>
      <c r="JQX467" s="21"/>
      <c r="JQY467" s="21"/>
      <c r="JQZ467" s="46"/>
      <c r="JRF467" s="21"/>
      <c r="JRG467" s="21"/>
      <c r="JRH467" s="46"/>
      <c r="JRN467" s="21"/>
      <c r="JRO467" s="21"/>
      <c r="JRP467" s="46"/>
      <c r="JRV467" s="21"/>
      <c r="JRW467" s="21"/>
      <c r="JRX467" s="46"/>
      <c r="JSD467" s="21"/>
      <c r="JSE467" s="21"/>
      <c r="JSF467" s="46"/>
      <c r="JSL467" s="21"/>
      <c r="JSM467" s="21"/>
      <c r="JSN467" s="46"/>
      <c r="JST467" s="21"/>
      <c r="JSU467" s="21"/>
      <c r="JSV467" s="46"/>
      <c r="JTB467" s="21"/>
      <c r="JTC467" s="21"/>
      <c r="JTD467" s="46"/>
      <c r="JTJ467" s="21"/>
      <c r="JTK467" s="21"/>
      <c r="JTL467" s="46"/>
      <c r="JTR467" s="21"/>
      <c r="JTS467" s="21"/>
      <c r="JTT467" s="46"/>
      <c r="JTZ467" s="21"/>
      <c r="JUA467" s="21"/>
      <c r="JUB467" s="46"/>
      <c r="JUH467" s="21"/>
      <c r="JUI467" s="21"/>
      <c r="JUJ467" s="46"/>
      <c r="JUP467" s="21"/>
      <c r="JUQ467" s="21"/>
      <c r="JUR467" s="46"/>
      <c r="JUX467" s="21"/>
      <c r="JUY467" s="21"/>
      <c r="JUZ467" s="46"/>
      <c r="JVF467" s="21"/>
      <c r="JVG467" s="21"/>
      <c r="JVH467" s="46"/>
      <c r="JVN467" s="21"/>
      <c r="JVO467" s="21"/>
      <c r="JVP467" s="46"/>
      <c r="JVV467" s="21"/>
      <c r="JVW467" s="21"/>
      <c r="JVX467" s="46"/>
      <c r="JWD467" s="21"/>
      <c r="JWE467" s="21"/>
      <c r="JWF467" s="46"/>
      <c r="JWL467" s="21"/>
      <c r="JWM467" s="21"/>
      <c r="JWN467" s="46"/>
      <c r="JWT467" s="21"/>
      <c r="JWU467" s="21"/>
      <c r="JWV467" s="46"/>
      <c r="JXB467" s="21"/>
      <c r="JXC467" s="21"/>
      <c r="JXD467" s="46"/>
      <c r="JXJ467" s="21"/>
      <c r="JXK467" s="21"/>
      <c r="JXL467" s="46"/>
      <c r="JXR467" s="21"/>
      <c r="JXS467" s="21"/>
      <c r="JXT467" s="46"/>
      <c r="JXZ467" s="21"/>
      <c r="JYA467" s="21"/>
      <c r="JYB467" s="46"/>
      <c r="JYH467" s="21"/>
      <c r="JYI467" s="21"/>
      <c r="JYJ467" s="46"/>
      <c r="JYP467" s="21"/>
      <c r="JYQ467" s="21"/>
      <c r="JYR467" s="46"/>
      <c r="JYX467" s="21"/>
      <c r="JYY467" s="21"/>
      <c r="JYZ467" s="46"/>
      <c r="JZF467" s="21"/>
      <c r="JZG467" s="21"/>
      <c r="JZH467" s="46"/>
      <c r="JZN467" s="21"/>
      <c r="JZO467" s="21"/>
      <c r="JZP467" s="46"/>
      <c r="JZV467" s="21"/>
      <c r="JZW467" s="21"/>
      <c r="JZX467" s="46"/>
      <c r="KAD467" s="21"/>
      <c r="KAE467" s="21"/>
      <c r="KAF467" s="46"/>
      <c r="KAL467" s="21"/>
      <c r="KAM467" s="21"/>
      <c r="KAN467" s="46"/>
      <c r="KAT467" s="21"/>
      <c r="KAU467" s="21"/>
      <c r="KAV467" s="46"/>
      <c r="KBB467" s="21"/>
      <c r="KBC467" s="21"/>
      <c r="KBD467" s="46"/>
      <c r="KBJ467" s="21"/>
      <c r="KBK467" s="21"/>
      <c r="KBL467" s="46"/>
      <c r="KBR467" s="21"/>
      <c r="KBS467" s="21"/>
      <c r="KBT467" s="46"/>
      <c r="KBZ467" s="21"/>
      <c r="KCA467" s="21"/>
      <c r="KCB467" s="46"/>
      <c r="KCH467" s="21"/>
      <c r="KCI467" s="21"/>
      <c r="KCJ467" s="46"/>
      <c r="KCP467" s="21"/>
      <c r="KCQ467" s="21"/>
      <c r="KCR467" s="46"/>
      <c r="KCX467" s="21"/>
      <c r="KCY467" s="21"/>
      <c r="KCZ467" s="46"/>
      <c r="KDF467" s="21"/>
      <c r="KDG467" s="21"/>
      <c r="KDH467" s="46"/>
      <c r="KDN467" s="21"/>
      <c r="KDO467" s="21"/>
      <c r="KDP467" s="46"/>
      <c r="KDV467" s="21"/>
      <c r="KDW467" s="21"/>
      <c r="KDX467" s="46"/>
      <c r="KED467" s="21"/>
      <c r="KEE467" s="21"/>
      <c r="KEF467" s="46"/>
      <c r="KEL467" s="21"/>
      <c r="KEM467" s="21"/>
      <c r="KEN467" s="46"/>
      <c r="KET467" s="21"/>
      <c r="KEU467" s="21"/>
      <c r="KEV467" s="46"/>
      <c r="KFB467" s="21"/>
      <c r="KFC467" s="21"/>
      <c r="KFD467" s="46"/>
      <c r="KFJ467" s="21"/>
      <c r="KFK467" s="21"/>
      <c r="KFL467" s="46"/>
      <c r="KFR467" s="21"/>
      <c r="KFS467" s="21"/>
      <c r="KFT467" s="46"/>
      <c r="KFZ467" s="21"/>
      <c r="KGA467" s="21"/>
      <c r="KGB467" s="46"/>
      <c r="KGH467" s="21"/>
      <c r="KGI467" s="21"/>
      <c r="KGJ467" s="46"/>
      <c r="KGP467" s="21"/>
      <c r="KGQ467" s="21"/>
      <c r="KGR467" s="46"/>
      <c r="KGX467" s="21"/>
      <c r="KGY467" s="21"/>
      <c r="KGZ467" s="46"/>
      <c r="KHF467" s="21"/>
      <c r="KHG467" s="21"/>
      <c r="KHH467" s="46"/>
      <c r="KHN467" s="21"/>
      <c r="KHO467" s="21"/>
      <c r="KHP467" s="46"/>
      <c r="KHV467" s="21"/>
      <c r="KHW467" s="21"/>
      <c r="KHX467" s="46"/>
      <c r="KID467" s="21"/>
      <c r="KIE467" s="21"/>
      <c r="KIF467" s="46"/>
      <c r="KIL467" s="21"/>
      <c r="KIM467" s="21"/>
      <c r="KIN467" s="46"/>
      <c r="KIT467" s="21"/>
      <c r="KIU467" s="21"/>
      <c r="KIV467" s="46"/>
      <c r="KJB467" s="21"/>
      <c r="KJC467" s="21"/>
      <c r="KJD467" s="46"/>
      <c r="KJJ467" s="21"/>
      <c r="KJK467" s="21"/>
      <c r="KJL467" s="46"/>
      <c r="KJR467" s="21"/>
      <c r="KJS467" s="21"/>
      <c r="KJT467" s="46"/>
      <c r="KJZ467" s="21"/>
      <c r="KKA467" s="21"/>
      <c r="KKB467" s="46"/>
      <c r="KKH467" s="21"/>
      <c r="KKI467" s="21"/>
      <c r="KKJ467" s="46"/>
      <c r="KKP467" s="21"/>
      <c r="KKQ467" s="21"/>
      <c r="KKR467" s="46"/>
      <c r="KKX467" s="21"/>
      <c r="KKY467" s="21"/>
      <c r="KKZ467" s="46"/>
      <c r="KLF467" s="21"/>
      <c r="KLG467" s="21"/>
      <c r="KLH467" s="46"/>
      <c r="KLN467" s="21"/>
      <c r="KLO467" s="21"/>
      <c r="KLP467" s="46"/>
      <c r="KLV467" s="21"/>
      <c r="KLW467" s="21"/>
      <c r="KLX467" s="46"/>
      <c r="KMD467" s="21"/>
      <c r="KME467" s="21"/>
      <c r="KMF467" s="46"/>
      <c r="KML467" s="21"/>
      <c r="KMM467" s="21"/>
      <c r="KMN467" s="46"/>
      <c r="KMT467" s="21"/>
      <c r="KMU467" s="21"/>
      <c r="KMV467" s="46"/>
      <c r="KNB467" s="21"/>
      <c r="KNC467" s="21"/>
      <c r="KND467" s="46"/>
      <c r="KNJ467" s="21"/>
      <c r="KNK467" s="21"/>
      <c r="KNL467" s="46"/>
      <c r="KNR467" s="21"/>
      <c r="KNS467" s="21"/>
      <c r="KNT467" s="46"/>
      <c r="KNZ467" s="21"/>
      <c r="KOA467" s="21"/>
      <c r="KOB467" s="46"/>
      <c r="KOH467" s="21"/>
      <c r="KOI467" s="21"/>
      <c r="KOJ467" s="46"/>
      <c r="KOP467" s="21"/>
      <c r="KOQ467" s="21"/>
      <c r="KOR467" s="46"/>
      <c r="KOX467" s="21"/>
      <c r="KOY467" s="21"/>
      <c r="KOZ467" s="46"/>
      <c r="KPF467" s="21"/>
      <c r="KPG467" s="21"/>
      <c r="KPH467" s="46"/>
      <c r="KPN467" s="21"/>
      <c r="KPO467" s="21"/>
      <c r="KPP467" s="46"/>
      <c r="KPV467" s="21"/>
      <c r="KPW467" s="21"/>
      <c r="KPX467" s="46"/>
      <c r="KQD467" s="21"/>
      <c r="KQE467" s="21"/>
      <c r="KQF467" s="46"/>
      <c r="KQL467" s="21"/>
      <c r="KQM467" s="21"/>
      <c r="KQN467" s="46"/>
      <c r="KQT467" s="21"/>
      <c r="KQU467" s="21"/>
      <c r="KQV467" s="46"/>
      <c r="KRB467" s="21"/>
      <c r="KRC467" s="21"/>
      <c r="KRD467" s="46"/>
      <c r="KRJ467" s="21"/>
      <c r="KRK467" s="21"/>
      <c r="KRL467" s="46"/>
      <c r="KRR467" s="21"/>
      <c r="KRS467" s="21"/>
      <c r="KRT467" s="46"/>
      <c r="KRZ467" s="21"/>
      <c r="KSA467" s="21"/>
      <c r="KSB467" s="46"/>
      <c r="KSH467" s="21"/>
      <c r="KSI467" s="21"/>
      <c r="KSJ467" s="46"/>
      <c r="KSP467" s="21"/>
      <c r="KSQ467" s="21"/>
      <c r="KSR467" s="46"/>
      <c r="KSX467" s="21"/>
      <c r="KSY467" s="21"/>
      <c r="KSZ467" s="46"/>
      <c r="KTF467" s="21"/>
      <c r="KTG467" s="21"/>
      <c r="KTH467" s="46"/>
      <c r="KTN467" s="21"/>
      <c r="KTO467" s="21"/>
      <c r="KTP467" s="46"/>
      <c r="KTV467" s="21"/>
      <c r="KTW467" s="21"/>
      <c r="KTX467" s="46"/>
      <c r="KUD467" s="21"/>
      <c r="KUE467" s="21"/>
      <c r="KUF467" s="46"/>
      <c r="KUL467" s="21"/>
      <c r="KUM467" s="21"/>
      <c r="KUN467" s="46"/>
      <c r="KUT467" s="21"/>
      <c r="KUU467" s="21"/>
      <c r="KUV467" s="46"/>
      <c r="KVB467" s="21"/>
      <c r="KVC467" s="21"/>
      <c r="KVD467" s="46"/>
      <c r="KVJ467" s="21"/>
      <c r="KVK467" s="21"/>
      <c r="KVL467" s="46"/>
      <c r="KVR467" s="21"/>
      <c r="KVS467" s="21"/>
      <c r="KVT467" s="46"/>
      <c r="KVZ467" s="21"/>
      <c r="KWA467" s="21"/>
      <c r="KWB467" s="46"/>
      <c r="KWH467" s="21"/>
      <c r="KWI467" s="21"/>
      <c r="KWJ467" s="46"/>
      <c r="KWP467" s="21"/>
      <c r="KWQ467" s="21"/>
      <c r="KWR467" s="46"/>
      <c r="KWX467" s="21"/>
      <c r="KWY467" s="21"/>
      <c r="KWZ467" s="46"/>
      <c r="KXF467" s="21"/>
      <c r="KXG467" s="21"/>
      <c r="KXH467" s="46"/>
      <c r="KXN467" s="21"/>
      <c r="KXO467" s="21"/>
      <c r="KXP467" s="46"/>
      <c r="KXV467" s="21"/>
      <c r="KXW467" s="21"/>
      <c r="KXX467" s="46"/>
      <c r="KYD467" s="21"/>
      <c r="KYE467" s="21"/>
      <c r="KYF467" s="46"/>
      <c r="KYL467" s="21"/>
      <c r="KYM467" s="21"/>
      <c r="KYN467" s="46"/>
      <c r="KYT467" s="21"/>
      <c r="KYU467" s="21"/>
      <c r="KYV467" s="46"/>
      <c r="KZB467" s="21"/>
      <c r="KZC467" s="21"/>
      <c r="KZD467" s="46"/>
      <c r="KZJ467" s="21"/>
      <c r="KZK467" s="21"/>
      <c r="KZL467" s="46"/>
      <c r="KZR467" s="21"/>
      <c r="KZS467" s="21"/>
      <c r="KZT467" s="46"/>
      <c r="KZZ467" s="21"/>
      <c r="LAA467" s="21"/>
      <c r="LAB467" s="46"/>
      <c r="LAH467" s="21"/>
      <c r="LAI467" s="21"/>
      <c r="LAJ467" s="46"/>
      <c r="LAP467" s="21"/>
      <c r="LAQ467" s="21"/>
      <c r="LAR467" s="46"/>
      <c r="LAX467" s="21"/>
      <c r="LAY467" s="21"/>
      <c r="LAZ467" s="46"/>
      <c r="LBF467" s="21"/>
      <c r="LBG467" s="21"/>
      <c r="LBH467" s="46"/>
      <c r="LBN467" s="21"/>
      <c r="LBO467" s="21"/>
      <c r="LBP467" s="46"/>
      <c r="LBV467" s="21"/>
      <c r="LBW467" s="21"/>
      <c r="LBX467" s="46"/>
      <c r="LCD467" s="21"/>
      <c r="LCE467" s="21"/>
      <c r="LCF467" s="46"/>
      <c r="LCL467" s="21"/>
      <c r="LCM467" s="21"/>
      <c r="LCN467" s="46"/>
      <c r="LCT467" s="21"/>
      <c r="LCU467" s="21"/>
      <c r="LCV467" s="46"/>
      <c r="LDB467" s="21"/>
      <c r="LDC467" s="21"/>
      <c r="LDD467" s="46"/>
      <c r="LDJ467" s="21"/>
      <c r="LDK467" s="21"/>
      <c r="LDL467" s="46"/>
      <c r="LDR467" s="21"/>
      <c r="LDS467" s="21"/>
      <c r="LDT467" s="46"/>
      <c r="LDZ467" s="21"/>
      <c r="LEA467" s="21"/>
      <c r="LEB467" s="46"/>
      <c r="LEH467" s="21"/>
      <c r="LEI467" s="21"/>
      <c r="LEJ467" s="46"/>
      <c r="LEP467" s="21"/>
      <c r="LEQ467" s="21"/>
      <c r="LER467" s="46"/>
      <c r="LEX467" s="21"/>
      <c r="LEY467" s="21"/>
      <c r="LEZ467" s="46"/>
      <c r="LFF467" s="21"/>
      <c r="LFG467" s="21"/>
      <c r="LFH467" s="46"/>
      <c r="LFN467" s="21"/>
      <c r="LFO467" s="21"/>
      <c r="LFP467" s="46"/>
      <c r="LFV467" s="21"/>
      <c r="LFW467" s="21"/>
      <c r="LFX467" s="46"/>
      <c r="LGD467" s="21"/>
      <c r="LGE467" s="21"/>
      <c r="LGF467" s="46"/>
      <c r="LGL467" s="21"/>
      <c r="LGM467" s="21"/>
      <c r="LGN467" s="46"/>
      <c r="LGT467" s="21"/>
      <c r="LGU467" s="21"/>
      <c r="LGV467" s="46"/>
      <c r="LHB467" s="21"/>
      <c r="LHC467" s="21"/>
      <c r="LHD467" s="46"/>
      <c r="LHJ467" s="21"/>
      <c r="LHK467" s="21"/>
      <c r="LHL467" s="46"/>
      <c r="LHR467" s="21"/>
      <c r="LHS467" s="21"/>
      <c r="LHT467" s="46"/>
      <c r="LHZ467" s="21"/>
      <c r="LIA467" s="21"/>
      <c r="LIB467" s="46"/>
      <c r="LIH467" s="21"/>
      <c r="LII467" s="21"/>
      <c r="LIJ467" s="46"/>
      <c r="LIP467" s="21"/>
      <c r="LIQ467" s="21"/>
      <c r="LIR467" s="46"/>
      <c r="LIX467" s="21"/>
      <c r="LIY467" s="21"/>
      <c r="LIZ467" s="46"/>
      <c r="LJF467" s="21"/>
      <c r="LJG467" s="21"/>
      <c r="LJH467" s="46"/>
      <c r="LJN467" s="21"/>
      <c r="LJO467" s="21"/>
      <c r="LJP467" s="46"/>
      <c r="LJV467" s="21"/>
      <c r="LJW467" s="21"/>
      <c r="LJX467" s="46"/>
      <c r="LKD467" s="21"/>
      <c r="LKE467" s="21"/>
      <c r="LKF467" s="46"/>
      <c r="LKL467" s="21"/>
      <c r="LKM467" s="21"/>
      <c r="LKN467" s="46"/>
      <c r="LKT467" s="21"/>
      <c r="LKU467" s="21"/>
      <c r="LKV467" s="46"/>
      <c r="LLB467" s="21"/>
      <c r="LLC467" s="21"/>
      <c r="LLD467" s="46"/>
      <c r="LLJ467" s="21"/>
      <c r="LLK467" s="21"/>
      <c r="LLL467" s="46"/>
      <c r="LLR467" s="21"/>
      <c r="LLS467" s="21"/>
      <c r="LLT467" s="46"/>
      <c r="LLZ467" s="21"/>
      <c r="LMA467" s="21"/>
      <c r="LMB467" s="46"/>
      <c r="LMH467" s="21"/>
      <c r="LMI467" s="21"/>
      <c r="LMJ467" s="46"/>
      <c r="LMP467" s="21"/>
      <c r="LMQ467" s="21"/>
      <c r="LMR467" s="46"/>
      <c r="LMX467" s="21"/>
      <c r="LMY467" s="21"/>
      <c r="LMZ467" s="46"/>
      <c r="LNF467" s="21"/>
      <c r="LNG467" s="21"/>
      <c r="LNH467" s="46"/>
      <c r="LNN467" s="21"/>
      <c r="LNO467" s="21"/>
      <c r="LNP467" s="46"/>
      <c r="LNV467" s="21"/>
      <c r="LNW467" s="21"/>
      <c r="LNX467" s="46"/>
      <c r="LOD467" s="21"/>
      <c r="LOE467" s="21"/>
      <c r="LOF467" s="46"/>
      <c r="LOL467" s="21"/>
      <c r="LOM467" s="21"/>
      <c r="LON467" s="46"/>
      <c r="LOT467" s="21"/>
      <c r="LOU467" s="21"/>
      <c r="LOV467" s="46"/>
      <c r="LPB467" s="21"/>
      <c r="LPC467" s="21"/>
      <c r="LPD467" s="46"/>
      <c r="LPJ467" s="21"/>
      <c r="LPK467" s="21"/>
      <c r="LPL467" s="46"/>
      <c r="LPR467" s="21"/>
      <c r="LPS467" s="21"/>
      <c r="LPT467" s="46"/>
      <c r="LPZ467" s="21"/>
      <c r="LQA467" s="21"/>
      <c r="LQB467" s="46"/>
      <c r="LQH467" s="21"/>
      <c r="LQI467" s="21"/>
      <c r="LQJ467" s="46"/>
      <c r="LQP467" s="21"/>
      <c r="LQQ467" s="21"/>
      <c r="LQR467" s="46"/>
      <c r="LQX467" s="21"/>
      <c r="LQY467" s="21"/>
      <c r="LQZ467" s="46"/>
      <c r="LRF467" s="21"/>
      <c r="LRG467" s="21"/>
      <c r="LRH467" s="46"/>
      <c r="LRN467" s="21"/>
      <c r="LRO467" s="21"/>
      <c r="LRP467" s="46"/>
      <c r="LRV467" s="21"/>
      <c r="LRW467" s="21"/>
      <c r="LRX467" s="46"/>
      <c r="LSD467" s="21"/>
      <c r="LSE467" s="21"/>
      <c r="LSF467" s="46"/>
      <c r="LSL467" s="21"/>
      <c r="LSM467" s="21"/>
      <c r="LSN467" s="46"/>
      <c r="LST467" s="21"/>
      <c r="LSU467" s="21"/>
      <c r="LSV467" s="46"/>
      <c r="LTB467" s="21"/>
      <c r="LTC467" s="21"/>
      <c r="LTD467" s="46"/>
      <c r="LTJ467" s="21"/>
      <c r="LTK467" s="21"/>
      <c r="LTL467" s="46"/>
      <c r="LTR467" s="21"/>
      <c r="LTS467" s="21"/>
      <c r="LTT467" s="46"/>
      <c r="LTZ467" s="21"/>
      <c r="LUA467" s="21"/>
      <c r="LUB467" s="46"/>
      <c r="LUH467" s="21"/>
      <c r="LUI467" s="21"/>
      <c r="LUJ467" s="46"/>
      <c r="LUP467" s="21"/>
      <c r="LUQ467" s="21"/>
      <c r="LUR467" s="46"/>
      <c r="LUX467" s="21"/>
      <c r="LUY467" s="21"/>
      <c r="LUZ467" s="46"/>
      <c r="LVF467" s="21"/>
      <c r="LVG467" s="21"/>
      <c r="LVH467" s="46"/>
      <c r="LVN467" s="21"/>
      <c r="LVO467" s="21"/>
      <c r="LVP467" s="46"/>
      <c r="LVV467" s="21"/>
      <c r="LVW467" s="21"/>
      <c r="LVX467" s="46"/>
      <c r="LWD467" s="21"/>
      <c r="LWE467" s="21"/>
      <c r="LWF467" s="46"/>
      <c r="LWL467" s="21"/>
      <c r="LWM467" s="21"/>
      <c r="LWN467" s="46"/>
      <c r="LWT467" s="21"/>
      <c r="LWU467" s="21"/>
      <c r="LWV467" s="46"/>
      <c r="LXB467" s="21"/>
      <c r="LXC467" s="21"/>
      <c r="LXD467" s="46"/>
      <c r="LXJ467" s="21"/>
      <c r="LXK467" s="21"/>
      <c r="LXL467" s="46"/>
      <c r="LXR467" s="21"/>
      <c r="LXS467" s="21"/>
      <c r="LXT467" s="46"/>
      <c r="LXZ467" s="21"/>
      <c r="LYA467" s="21"/>
      <c r="LYB467" s="46"/>
      <c r="LYH467" s="21"/>
      <c r="LYI467" s="21"/>
      <c r="LYJ467" s="46"/>
      <c r="LYP467" s="21"/>
      <c r="LYQ467" s="21"/>
      <c r="LYR467" s="46"/>
      <c r="LYX467" s="21"/>
      <c r="LYY467" s="21"/>
      <c r="LYZ467" s="46"/>
      <c r="LZF467" s="21"/>
      <c r="LZG467" s="21"/>
      <c r="LZH467" s="46"/>
      <c r="LZN467" s="21"/>
      <c r="LZO467" s="21"/>
      <c r="LZP467" s="46"/>
      <c r="LZV467" s="21"/>
      <c r="LZW467" s="21"/>
      <c r="LZX467" s="46"/>
      <c r="MAD467" s="21"/>
      <c r="MAE467" s="21"/>
      <c r="MAF467" s="46"/>
      <c r="MAL467" s="21"/>
      <c r="MAM467" s="21"/>
      <c r="MAN467" s="46"/>
      <c r="MAT467" s="21"/>
      <c r="MAU467" s="21"/>
      <c r="MAV467" s="46"/>
      <c r="MBB467" s="21"/>
      <c r="MBC467" s="21"/>
      <c r="MBD467" s="46"/>
      <c r="MBJ467" s="21"/>
      <c r="MBK467" s="21"/>
      <c r="MBL467" s="46"/>
      <c r="MBR467" s="21"/>
      <c r="MBS467" s="21"/>
      <c r="MBT467" s="46"/>
      <c r="MBZ467" s="21"/>
      <c r="MCA467" s="21"/>
      <c r="MCB467" s="46"/>
      <c r="MCH467" s="21"/>
      <c r="MCI467" s="21"/>
      <c r="MCJ467" s="46"/>
      <c r="MCP467" s="21"/>
      <c r="MCQ467" s="21"/>
      <c r="MCR467" s="46"/>
      <c r="MCX467" s="21"/>
      <c r="MCY467" s="21"/>
      <c r="MCZ467" s="46"/>
      <c r="MDF467" s="21"/>
      <c r="MDG467" s="21"/>
      <c r="MDH467" s="46"/>
      <c r="MDN467" s="21"/>
      <c r="MDO467" s="21"/>
      <c r="MDP467" s="46"/>
      <c r="MDV467" s="21"/>
      <c r="MDW467" s="21"/>
      <c r="MDX467" s="46"/>
      <c r="MED467" s="21"/>
      <c r="MEE467" s="21"/>
      <c r="MEF467" s="46"/>
      <c r="MEL467" s="21"/>
      <c r="MEM467" s="21"/>
      <c r="MEN467" s="46"/>
      <c r="MET467" s="21"/>
      <c r="MEU467" s="21"/>
      <c r="MEV467" s="46"/>
      <c r="MFB467" s="21"/>
      <c r="MFC467" s="21"/>
      <c r="MFD467" s="46"/>
      <c r="MFJ467" s="21"/>
      <c r="MFK467" s="21"/>
      <c r="MFL467" s="46"/>
      <c r="MFR467" s="21"/>
      <c r="MFS467" s="21"/>
      <c r="MFT467" s="46"/>
      <c r="MFZ467" s="21"/>
      <c r="MGA467" s="21"/>
      <c r="MGB467" s="46"/>
      <c r="MGH467" s="21"/>
      <c r="MGI467" s="21"/>
      <c r="MGJ467" s="46"/>
      <c r="MGP467" s="21"/>
      <c r="MGQ467" s="21"/>
      <c r="MGR467" s="46"/>
      <c r="MGX467" s="21"/>
      <c r="MGY467" s="21"/>
      <c r="MGZ467" s="46"/>
      <c r="MHF467" s="21"/>
      <c r="MHG467" s="21"/>
      <c r="MHH467" s="46"/>
      <c r="MHN467" s="21"/>
      <c r="MHO467" s="21"/>
      <c r="MHP467" s="46"/>
      <c r="MHV467" s="21"/>
      <c r="MHW467" s="21"/>
      <c r="MHX467" s="46"/>
      <c r="MID467" s="21"/>
      <c r="MIE467" s="21"/>
      <c r="MIF467" s="46"/>
      <c r="MIL467" s="21"/>
      <c r="MIM467" s="21"/>
      <c r="MIN467" s="46"/>
      <c r="MIT467" s="21"/>
      <c r="MIU467" s="21"/>
      <c r="MIV467" s="46"/>
      <c r="MJB467" s="21"/>
      <c r="MJC467" s="21"/>
      <c r="MJD467" s="46"/>
      <c r="MJJ467" s="21"/>
      <c r="MJK467" s="21"/>
      <c r="MJL467" s="46"/>
      <c r="MJR467" s="21"/>
      <c r="MJS467" s="21"/>
      <c r="MJT467" s="46"/>
      <c r="MJZ467" s="21"/>
      <c r="MKA467" s="21"/>
      <c r="MKB467" s="46"/>
      <c r="MKH467" s="21"/>
      <c r="MKI467" s="21"/>
      <c r="MKJ467" s="46"/>
      <c r="MKP467" s="21"/>
      <c r="MKQ467" s="21"/>
      <c r="MKR467" s="46"/>
      <c r="MKX467" s="21"/>
      <c r="MKY467" s="21"/>
      <c r="MKZ467" s="46"/>
      <c r="MLF467" s="21"/>
      <c r="MLG467" s="21"/>
      <c r="MLH467" s="46"/>
      <c r="MLN467" s="21"/>
      <c r="MLO467" s="21"/>
      <c r="MLP467" s="46"/>
      <c r="MLV467" s="21"/>
      <c r="MLW467" s="21"/>
      <c r="MLX467" s="46"/>
      <c r="MMD467" s="21"/>
      <c r="MME467" s="21"/>
      <c r="MMF467" s="46"/>
      <c r="MML467" s="21"/>
      <c r="MMM467" s="21"/>
      <c r="MMN467" s="46"/>
      <c r="MMT467" s="21"/>
      <c r="MMU467" s="21"/>
      <c r="MMV467" s="46"/>
      <c r="MNB467" s="21"/>
      <c r="MNC467" s="21"/>
      <c r="MND467" s="46"/>
      <c r="MNJ467" s="21"/>
      <c r="MNK467" s="21"/>
      <c r="MNL467" s="46"/>
      <c r="MNR467" s="21"/>
      <c r="MNS467" s="21"/>
      <c r="MNT467" s="46"/>
      <c r="MNZ467" s="21"/>
      <c r="MOA467" s="21"/>
      <c r="MOB467" s="46"/>
      <c r="MOH467" s="21"/>
      <c r="MOI467" s="21"/>
      <c r="MOJ467" s="46"/>
      <c r="MOP467" s="21"/>
      <c r="MOQ467" s="21"/>
      <c r="MOR467" s="46"/>
      <c r="MOX467" s="21"/>
      <c r="MOY467" s="21"/>
      <c r="MOZ467" s="46"/>
      <c r="MPF467" s="21"/>
      <c r="MPG467" s="21"/>
      <c r="MPH467" s="46"/>
      <c r="MPN467" s="21"/>
      <c r="MPO467" s="21"/>
      <c r="MPP467" s="46"/>
      <c r="MPV467" s="21"/>
      <c r="MPW467" s="21"/>
      <c r="MPX467" s="46"/>
      <c r="MQD467" s="21"/>
      <c r="MQE467" s="21"/>
      <c r="MQF467" s="46"/>
      <c r="MQL467" s="21"/>
      <c r="MQM467" s="21"/>
      <c r="MQN467" s="46"/>
      <c r="MQT467" s="21"/>
      <c r="MQU467" s="21"/>
      <c r="MQV467" s="46"/>
      <c r="MRB467" s="21"/>
      <c r="MRC467" s="21"/>
      <c r="MRD467" s="46"/>
      <c r="MRJ467" s="21"/>
      <c r="MRK467" s="21"/>
      <c r="MRL467" s="46"/>
      <c r="MRR467" s="21"/>
      <c r="MRS467" s="21"/>
      <c r="MRT467" s="46"/>
      <c r="MRZ467" s="21"/>
      <c r="MSA467" s="21"/>
      <c r="MSB467" s="46"/>
      <c r="MSH467" s="21"/>
      <c r="MSI467" s="21"/>
      <c r="MSJ467" s="46"/>
      <c r="MSP467" s="21"/>
      <c r="MSQ467" s="21"/>
      <c r="MSR467" s="46"/>
      <c r="MSX467" s="21"/>
      <c r="MSY467" s="21"/>
      <c r="MSZ467" s="46"/>
      <c r="MTF467" s="21"/>
      <c r="MTG467" s="21"/>
      <c r="MTH467" s="46"/>
      <c r="MTN467" s="21"/>
      <c r="MTO467" s="21"/>
      <c r="MTP467" s="46"/>
      <c r="MTV467" s="21"/>
      <c r="MTW467" s="21"/>
      <c r="MTX467" s="46"/>
      <c r="MUD467" s="21"/>
      <c r="MUE467" s="21"/>
      <c r="MUF467" s="46"/>
      <c r="MUL467" s="21"/>
      <c r="MUM467" s="21"/>
      <c r="MUN467" s="46"/>
      <c r="MUT467" s="21"/>
      <c r="MUU467" s="21"/>
      <c r="MUV467" s="46"/>
      <c r="MVB467" s="21"/>
      <c r="MVC467" s="21"/>
      <c r="MVD467" s="46"/>
      <c r="MVJ467" s="21"/>
      <c r="MVK467" s="21"/>
      <c r="MVL467" s="46"/>
      <c r="MVR467" s="21"/>
      <c r="MVS467" s="21"/>
      <c r="MVT467" s="46"/>
      <c r="MVZ467" s="21"/>
      <c r="MWA467" s="21"/>
      <c r="MWB467" s="46"/>
      <c r="MWH467" s="21"/>
      <c r="MWI467" s="21"/>
      <c r="MWJ467" s="46"/>
      <c r="MWP467" s="21"/>
      <c r="MWQ467" s="21"/>
      <c r="MWR467" s="46"/>
      <c r="MWX467" s="21"/>
      <c r="MWY467" s="21"/>
      <c r="MWZ467" s="46"/>
      <c r="MXF467" s="21"/>
      <c r="MXG467" s="21"/>
      <c r="MXH467" s="46"/>
      <c r="MXN467" s="21"/>
      <c r="MXO467" s="21"/>
      <c r="MXP467" s="46"/>
      <c r="MXV467" s="21"/>
      <c r="MXW467" s="21"/>
      <c r="MXX467" s="46"/>
      <c r="MYD467" s="21"/>
      <c r="MYE467" s="21"/>
      <c r="MYF467" s="46"/>
      <c r="MYL467" s="21"/>
      <c r="MYM467" s="21"/>
      <c r="MYN467" s="46"/>
      <c r="MYT467" s="21"/>
      <c r="MYU467" s="21"/>
      <c r="MYV467" s="46"/>
      <c r="MZB467" s="21"/>
      <c r="MZC467" s="21"/>
      <c r="MZD467" s="46"/>
      <c r="MZJ467" s="21"/>
      <c r="MZK467" s="21"/>
      <c r="MZL467" s="46"/>
      <c r="MZR467" s="21"/>
      <c r="MZS467" s="21"/>
      <c r="MZT467" s="46"/>
      <c r="MZZ467" s="21"/>
      <c r="NAA467" s="21"/>
      <c r="NAB467" s="46"/>
      <c r="NAH467" s="21"/>
      <c r="NAI467" s="21"/>
      <c r="NAJ467" s="46"/>
      <c r="NAP467" s="21"/>
      <c r="NAQ467" s="21"/>
      <c r="NAR467" s="46"/>
      <c r="NAX467" s="21"/>
      <c r="NAY467" s="21"/>
      <c r="NAZ467" s="46"/>
      <c r="NBF467" s="21"/>
      <c r="NBG467" s="21"/>
      <c r="NBH467" s="46"/>
      <c r="NBN467" s="21"/>
      <c r="NBO467" s="21"/>
      <c r="NBP467" s="46"/>
      <c r="NBV467" s="21"/>
      <c r="NBW467" s="21"/>
      <c r="NBX467" s="46"/>
      <c r="NCD467" s="21"/>
      <c r="NCE467" s="21"/>
      <c r="NCF467" s="46"/>
      <c r="NCL467" s="21"/>
      <c r="NCM467" s="21"/>
      <c r="NCN467" s="46"/>
      <c r="NCT467" s="21"/>
      <c r="NCU467" s="21"/>
      <c r="NCV467" s="46"/>
      <c r="NDB467" s="21"/>
      <c r="NDC467" s="21"/>
      <c r="NDD467" s="46"/>
      <c r="NDJ467" s="21"/>
      <c r="NDK467" s="21"/>
      <c r="NDL467" s="46"/>
      <c r="NDR467" s="21"/>
      <c r="NDS467" s="21"/>
      <c r="NDT467" s="46"/>
      <c r="NDZ467" s="21"/>
      <c r="NEA467" s="21"/>
      <c r="NEB467" s="46"/>
      <c r="NEH467" s="21"/>
      <c r="NEI467" s="21"/>
      <c r="NEJ467" s="46"/>
      <c r="NEP467" s="21"/>
      <c r="NEQ467" s="21"/>
      <c r="NER467" s="46"/>
      <c r="NEX467" s="21"/>
      <c r="NEY467" s="21"/>
      <c r="NEZ467" s="46"/>
      <c r="NFF467" s="21"/>
      <c r="NFG467" s="21"/>
      <c r="NFH467" s="46"/>
      <c r="NFN467" s="21"/>
      <c r="NFO467" s="21"/>
      <c r="NFP467" s="46"/>
      <c r="NFV467" s="21"/>
      <c r="NFW467" s="21"/>
      <c r="NFX467" s="46"/>
      <c r="NGD467" s="21"/>
      <c r="NGE467" s="21"/>
      <c r="NGF467" s="46"/>
      <c r="NGL467" s="21"/>
      <c r="NGM467" s="21"/>
      <c r="NGN467" s="46"/>
      <c r="NGT467" s="21"/>
      <c r="NGU467" s="21"/>
      <c r="NGV467" s="46"/>
      <c r="NHB467" s="21"/>
      <c r="NHC467" s="21"/>
      <c r="NHD467" s="46"/>
      <c r="NHJ467" s="21"/>
      <c r="NHK467" s="21"/>
      <c r="NHL467" s="46"/>
      <c r="NHR467" s="21"/>
      <c r="NHS467" s="21"/>
      <c r="NHT467" s="46"/>
      <c r="NHZ467" s="21"/>
      <c r="NIA467" s="21"/>
      <c r="NIB467" s="46"/>
      <c r="NIH467" s="21"/>
      <c r="NII467" s="21"/>
      <c r="NIJ467" s="46"/>
      <c r="NIP467" s="21"/>
      <c r="NIQ467" s="21"/>
      <c r="NIR467" s="46"/>
      <c r="NIX467" s="21"/>
      <c r="NIY467" s="21"/>
      <c r="NIZ467" s="46"/>
      <c r="NJF467" s="21"/>
      <c r="NJG467" s="21"/>
      <c r="NJH467" s="46"/>
      <c r="NJN467" s="21"/>
      <c r="NJO467" s="21"/>
      <c r="NJP467" s="46"/>
      <c r="NJV467" s="21"/>
      <c r="NJW467" s="21"/>
      <c r="NJX467" s="46"/>
      <c r="NKD467" s="21"/>
      <c r="NKE467" s="21"/>
      <c r="NKF467" s="46"/>
      <c r="NKL467" s="21"/>
      <c r="NKM467" s="21"/>
      <c r="NKN467" s="46"/>
      <c r="NKT467" s="21"/>
      <c r="NKU467" s="21"/>
      <c r="NKV467" s="46"/>
      <c r="NLB467" s="21"/>
      <c r="NLC467" s="21"/>
      <c r="NLD467" s="46"/>
      <c r="NLJ467" s="21"/>
      <c r="NLK467" s="21"/>
      <c r="NLL467" s="46"/>
      <c r="NLR467" s="21"/>
      <c r="NLS467" s="21"/>
      <c r="NLT467" s="46"/>
      <c r="NLZ467" s="21"/>
      <c r="NMA467" s="21"/>
      <c r="NMB467" s="46"/>
      <c r="NMH467" s="21"/>
      <c r="NMI467" s="21"/>
      <c r="NMJ467" s="46"/>
      <c r="NMP467" s="21"/>
      <c r="NMQ467" s="21"/>
      <c r="NMR467" s="46"/>
      <c r="NMX467" s="21"/>
      <c r="NMY467" s="21"/>
      <c r="NMZ467" s="46"/>
      <c r="NNF467" s="21"/>
      <c r="NNG467" s="21"/>
      <c r="NNH467" s="46"/>
      <c r="NNN467" s="21"/>
      <c r="NNO467" s="21"/>
      <c r="NNP467" s="46"/>
      <c r="NNV467" s="21"/>
      <c r="NNW467" s="21"/>
      <c r="NNX467" s="46"/>
      <c r="NOD467" s="21"/>
      <c r="NOE467" s="21"/>
      <c r="NOF467" s="46"/>
      <c r="NOL467" s="21"/>
      <c r="NOM467" s="21"/>
      <c r="NON467" s="46"/>
      <c r="NOT467" s="21"/>
      <c r="NOU467" s="21"/>
      <c r="NOV467" s="46"/>
      <c r="NPB467" s="21"/>
      <c r="NPC467" s="21"/>
      <c r="NPD467" s="46"/>
      <c r="NPJ467" s="21"/>
      <c r="NPK467" s="21"/>
      <c r="NPL467" s="46"/>
      <c r="NPR467" s="21"/>
      <c r="NPS467" s="21"/>
      <c r="NPT467" s="46"/>
      <c r="NPZ467" s="21"/>
      <c r="NQA467" s="21"/>
      <c r="NQB467" s="46"/>
      <c r="NQH467" s="21"/>
      <c r="NQI467" s="21"/>
      <c r="NQJ467" s="46"/>
      <c r="NQP467" s="21"/>
      <c r="NQQ467" s="21"/>
      <c r="NQR467" s="46"/>
      <c r="NQX467" s="21"/>
      <c r="NQY467" s="21"/>
      <c r="NQZ467" s="46"/>
      <c r="NRF467" s="21"/>
      <c r="NRG467" s="21"/>
      <c r="NRH467" s="46"/>
      <c r="NRN467" s="21"/>
      <c r="NRO467" s="21"/>
      <c r="NRP467" s="46"/>
      <c r="NRV467" s="21"/>
      <c r="NRW467" s="21"/>
      <c r="NRX467" s="46"/>
      <c r="NSD467" s="21"/>
      <c r="NSE467" s="21"/>
      <c r="NSF467" s="46"/>
      <c r="NSL467" s="21"/>
      <c r="NSM467" s="21"/>
      <c r="NSN467" s="46"/>
      <c r="NST467" s="21"/>
      <c r="NSU467" s="21"/>
      <c r="NSV467" s="46"/>
      <c r="NTB467" s="21"/>
      <c r="NTC467" s="21"/>
      <c r="NTD467" s="46"/>
      <c r="NTJ467" s="21"/>
      <c r="NTK467" s="21"/>
      <c r="NTL467" s="46"/>
      <c r="NTR467" s="21"/>
      <c r="NTS467" s="21"/>
      <c r="NTT467" s="46"/>
      <c r="NTZ467" s="21"/>
      <c r="NUA467" s="21"/>
      <c r="NUB467" s="46"/>
      <c r="NUH467" s="21"/>
      <c r="NUI467" s="21"/>
      <c r="NUJ467" s="46"/>
      <c r="NUP467" s="21"/>
      <c r="NUQ467" s="21"/>
      <c r="NUR467" s="46"/>
      <c r="NUX467" s="21"/>
      <c r="NUY467" s="21"/>
      <c r="NUZ467" s="46"/>
      <c r="NVF467" s="21"/>
      <c r="NVG467" s="21"/>
      <c r="NVH467" s="46"/>
      <c r="NVN467" s="21"/>
      <c r="NVO467" s="21"/>
      <c r="NVP467" s="46"/>
      <c r="NVV467" s="21"/>
      <c r="NVW467" s="21"/>
      <c r="NVX467" s="46"/>
      <c r="NWD467" s="21"/>
      <c r="NWE467" s="21"/>
      <c r="NWF467" s="46"/>
      <c r="NWL467" s="21"/>
      <c r="NWM467" s="21"/>
      <c r="NWN467" s="46"/>
      <c r="NWT467" s="21"/>
      <c r="NWU467" s="21"/>
      <c r="NWV467" s="46"/>
      <c r="NXB467" s="21"/>
      <c r="NXC467" s="21"/>
      <c r="NXD467" s="46"/>
      <c r="NXJ467" s="21"/>
      <c r="NXK467" s="21"/>
      <c r="NXL467" s="46"/>
      <c r="NXR467" s="21"/>
      <c r="NXS467" s="21"/>
      <c r="NXT467" s="46"/>
      <c r="NXZ467" s="21"/>
      <c r="NYA467" s="21"/>
      <c r="NYB467" s="46"/>
      <c r="NYH467" s="21"/>
      <c r="NYI467" s="21"/>
      <c r="NYJ467" s="46"/>
      <c r="NYP467" s="21"/>
      <c r="NYQ467" s="21"/>
      <c r="NYR467" s="46"/>
      <c r="NYX467" s="21"/>
      <c r="NYY467" s="21"/>
      <c r="NYZ467" s="46"/>
      <c r="NZF467" s="21"/>
      <c r="NZG467" s="21"/>
      <c r="NZH467" s="46"/>
      <c r="NZN467" s="21"/>
      <c r="NZO467" s="21"/>
      <c r="NZP467" s="46"/>
      <c r="NZV467" s="21"/>
      <c r="NZW467" s="21"/>
      <c r="NZX467" s="46"/>
      <c r="OAD467" s="21"/>
      <c r="OAE467" s="21"/>
      <c r="OAF467" s="46"/>
      <c r="OAL467" s="21"/>
      <c r="OAM467" s="21"/>
      <c r="OAN467" s="46"/>
      <c r="OAT467" s="21"/>
      <c r="OAU467" s="21"/>
      <c r="OAV467" s="46"/>
      <c r="OBB467" s="21"/>
      <c r="OBC467" s="21"/>
      <c r="OBD467" s="46"/>
      <c r="OBJ467" s="21"/>
      <c r="OBK467" s="21"/>
      <c r="OBL467" s="46"/>
      <c r="OBR467" s="21"/>
      <c r="OBS467" s="21"/>
      <c r="OBT467" s="46"/>
      <c r="OBZ467" s="21"/>
      <c r="OCA467" s="21"/>
      <c r="OCB467" s="46"/>
      <c r="OCH467" s="21"/>
      <c r="OCI467" s="21"/>
      <c r="OCJ467" s="46"/>
      <c r="OCP467" s="21"/>
      <c r="OCQ467" s="21"/>
      <c r="OCR467" s="46"/>
      <c r="OCX467" s="21"/>
      <c r="OCY467" s="21"/>
      <c r="OCZ467" s="46"/>
      <c r="ODF467" s="21"/>
      <c r="ODG467" s="21"/>
      <c r="ODH467" s="46"/>
      <c r="ODN467" s="21"/>
      <c r="ODO467" s="21"/>
      <c r="ODP467" s="46"/>
      <c r="ODV467" s="21"/>
      <c r="ODW467" s="21"/>
      <c r="ODX467" s="46"/>
      <c r="OED467" s="21"/>
      <c r="OEE467" s="21"/>
      <c r="OEF467" s="46"/>
      <c r="OEL467" s="21"/>
      <c r="OEM467" s="21"/>
      <c r="OEN467" s="46"/>
      <c r="OET467" s="21"/>
      <c r="OEU467" s="21"/>
      <c r="OEV467" s="46"/>
      <c r="OFB467" s="21"/>
      <c r="OFC467" s="21"/>
      <c r="OFD467" s="46"/>
      <c r="OFJ467" s="21"/>
      <c r="OFK467" s="21"/>
      <c r="OFL467" s="46"/>
      <c r="OFR467" s="21"/>
      <c r="OFS467" s="21"/>
      <c r="OFT467" s="46"/>
      <c r="OFZ467" s="21"/>
      <c r="OGA467" s="21"/>
      <c r="OGB467" s="46"/>
      <c r="OGH467" s="21"/>
      <c r="OGI467" s="21"/>
      <c r="OGJ467" s="46"/>
      <c r="OGP467" s="21"/>
      <c r="OGQ467" s="21"/>
      <c r="OGR467" s="46"/>
      <c r="OGX467" s="21"/>
      <c r="OGY467" s="21"/>
      <c r="OGZ467" s="46"/>
      <c r="OHF467" s="21"/>
      <c r="OHG467" s="21"/>
      <c r="OHH467" s="46"/>
      <c r="OHN467" s="21"/>
      <c r="OHO467" s="21"/>
      <c r="OHP467" s="46"/>
      <c r="OHV467" s="21"/>
      <c r="OHW467" s="21"/>
      <c r="OHX467" s="46"/>
      <c r="OID467" s="21"/>
      <c r="OIE467" s="21"/>
      <c r="OIF467" s="46"/>
      <c r="OIL467" s="21"/>
      <c r="OIM467" s="21"/>
      <c r="OIN467" s="46"/>
      <c r="OIT467" s="21"/>
      <c r="OIU467" s="21"/>
      <c r="OIV467" s="46"/>
      <c r="OJB467" s="21"/>
      <c r="OJC467" s="21"/>
      <c r="OJD467" s="46"/>
      <c r="OJJ467" s="21"/>
      <c r="OJK467" s="21"/>
      <c r="OJL467" s="46"/>
      <c r="OJR467" s="21"/>
      <c r="OJS467" s="21"/>
      <c r="OJT467" s="46"/>
      <c r="OJZ467" s="21"/>
      <c r="OKA467" s="21"/>
      <c r="OKB467" s="46"/>
      <c r="OKH467" s="21"/>
      <c r="OKI467" s="21"/>
      <c r="OKJ467" s="46"/>
      <c r="OKP467" s="21"/>
      <c r="OKQ467" s="21"/>
      <c r="OKR467" s="46"/>
      <c r="OKX467" s="21"/>
      <c r="OKY467" s="21"/>
      <c r="OKZ467" s="46"/>
      <c r="OLF467" s="21"/>
      <c r="OLG467" s="21"/>
      <c r="OLH467" s="46"/>
      <c r="OLN467" s="21"/>
      <c r="OLO467" s="21"/>
      <c r="OLP467" s="46"/>
      <c r="OLV467" s="21"/>
      <c r="OLW467" s="21"/>
      <c r="OLX467" s="46"/>
      <c r="OMD467" s="21"/>
      <c r="OME467" s="21"/>
      <c r="OMF467" s="46"/>
      <c r="OML467" s="21"/>
      <c r="OMM467" s="21"/>
      <c r="OMN467" s="46"/>
      <c r="OMT467" s="21"/>
      <c r="OMU467" s="21"/>
      <c r="OMV467" s="46"/>
      <c r="ONB467" s="21"/>
      <c r="ONC467" s="21"/>
      <c r="OND467" s="46"/>
      <c r="ONJ467" s="21"/>
      <c r="ONK467" s="21"/>
      <c r="ONL467" s="46"/>
      <c r="ONR467" s="21"/>
      <c r="ONS467" s="21"/>
      <c r="ONT467" s="46"/>
      <c r="ONZ467" s="21"/>
      <c r="OOA467" s="21"/>
      <c r="OOB467" s="46"/>
      <c r="OOH467" s="21"/>
      <c r="OOI467" s="21"/>
      <c r="OOJ467" s="46"/>
      <c r="OOP467" s="21"/>
      <c r="OOQ467" s="21"/>
      <c r="OOR467" s="46"/>
      <c r="OOX467" s="21"/>
      <c r="OOY467" s="21"/>
      <c r="OOZ467" s="46"/>
      <c r="OPF467" s="21"/>
      <c r="OPG467" s="21"/>
      <c r="OPH467" s="46"/>
      <c r="OPN467" s="21"/>
      <c r="OPO467" s="21"/>
      <c r="OPP467" s="46"/>
      <c r="OPV467" s="21"/>
      <c r="OPW467" s="21"/>
      <c r="OPX467" s="46"/>
      <c r="OQD467" s="21"/>
      <c r="OQE467" s="21"/>
      <c r="OQF467" s="46"/>
      <c r="OQL467" s="21"/>
      <c r="OQM467" s="21"/>
      <c r="OQN467" s="46"/>
      <c r="OQT467" s="21"/>
      <c r="OQU467" s="21"/>
      <c r="OQV467" s="46"/>
      <c r="ORB467" s="21"/>
      <c r="ORC467" s="21"/>
      <c r="ORD467" s="46"/>
      <c r="ORJ467" s="21"/>
      <c r="ORK467" s="21"/>
      <c r="ORL467" s="46"/>
      <c r="ORR467" s="21"/>
      <c r="ORS467" s="21"/>
      <c r="ORT467" s="46"/>
      <c r="ORZ467" s="21"/>
      <c r="OSA467" s="21"/>
      <c r="OSB467" s="46"/>
      <c r="OSH467" s="21"/>
      <c r="OSI467" s="21"/>
      <c r="OSJ467" s="46"/>
      <c r="OSP467" s="21"/>
      <c r="OSQ467" s="21"/>
      <c r="OSR467" s="46"/>
      <c r="OSX467" s="21"/>
      <c r="OSY467" s="21"/>
      <c r="OSZ467" s="46"/>
      <c r="OTF467" s="21"/>
      <c r="OTG467" s="21"/>
      <c r="OTH467" s="46"/>
      <c r="OTN467" s="21"/>
      <c r="OTO467" s="21"/>
      <c r="OTP467" s="46"/>
      <c r="OTV467" s="21"/>
      <c r="OTW467" s="21"/>
      <c r="OTX467" s="46"/>
      <c r="OUD467" s="21"/>
      <c r="OUE467" s="21"/>
      <c r="OUF467" s="46"/>
      <c r="OUL467" s="21"/>
      <c r="OUM467" s="21"/>
      <c r="OUN467" s="46"/>
      <c r="OUT467" s="21"/>
      <c r="OUU467" s="21"/>
      <c r="OUV467" s="46"/>
      <c r="OVB467" s="21"/>
      <c r="OVC467" s="21"/>
      <c r="OVD467" s="46"/>
      <c r="OVJ467" s="21"/>
      <c r="OVK467" s="21"/>
      <c r="OVL467" s="46"/>
      <c r="OVR467" s="21"/>
      <c r="OVS467" s="21"/>
      <c r="OVT467" s="46"/>
      <c r="OVZ467" s="21"/>
      <c r="OWA467" s="21"/>
      <c r="OWB467" s="46"/>
      <c r="OWH467" s="21"/>
      <c r="OWI467" s="21"/>
      <c r="OWJ467" s="46"/>
      <c r="OWP467" s="21"/>
      <c r="OWQ467" s="21"/>
      <c r="OWR467" s="46"/>
      <c r="OWX467" s="21"/>
      <c r="OWY467" s="21"/>
      <c r="OWZ467" s="46"/>
      <c r="OXF467" s="21"/>
      <c r="OXG467" s="21"/>
      <c r="OXH467" s="46"/>
      <c r="OXN467" s="21"/>
      <c r="OXO467" s="21"/>
      <c r="OXP467" s="46"/>
      <c r="OXV467" s="21"/>
      <c r="OXW467" s="21"/>
      <c r="OXX467" s="46"/>
      <c r="OYD467" s="21"/>
      <c r="OYE467" s="21"/>
      <c r="OYF467" s="46"/>
      <c r="OYL467" s="21"/>
      <c r="OYM467" s="21"/>
      <c r="OYN467" s="46"/>
      <c r="OYT467" s="21"/>
      <c r="OYU467" s="21"/>
      <c r="OYV467" s="46"/>
      <c r="OZB467" s="21"/>
      <c r="OZC467" s="21"/>
      <c r="OZD467" s="46"/>
      <c r="OZJ467" s="21"/>
      <c r="OZK467" s="21"/>
      <c r="OZL467" s="46"/>
      <c r="OZR467" s="21"/>
      <c r="OZS467" s="21"/>
      <c r="OZT467" s="46"/>
      <c r="OZZ467" s="21"/>
      <c r="PAA467" s="21"/>
      <c r="PAB467" s="46"/>
      <c r="PAH467" s="21"/>
      <c r="PAI467" s="21"/>
      <c r="PAJ467" s="46"/>
      <c r="PAP467" s="21"/>
      <c r="PAQ467" s="21"/>
      <c r="PAR467" s="46"/>
      <c r="PAX467" s="21"/>
      <c r="PAY467" s="21"/>
      <c r="PAZ467" s="46"/>
      <c r="PBF467" s="21"/>
      <c r="PBG467" s="21"/>
      <c r="PBH467" s="46"/>
      <c r="PBN467" s="21"/>
      <c r="PBO467" s="21"/>
      <c r="PBP467" s="46"/>
      <c r="PBV467" s="21"/>
      <c r="PBW467" s="21"/>
      <c r="PBX467" s="46"/>
      <c r="PCD467" s="21"/>
      <c r="PCE467" s="21"/>
      <c r="PCF467" s="46"/>
      <c r="PCL467" s="21"/>
      <c r="PCM467" s="21"/>
      <c r="PCN467" s="46"/>
      <c r="PCT467" s="21"/>
      <c r="PCU467" s="21"/>
      <c r="PCV467" s="46"/>
      <c r="PDB467" s="21"/>
      <c r="PDC467" s="21"/>
      <c r="PDD467" s="46"/>
      <c r="PDJ467" s="21"/>
      <c r="PDK467" s="21"/>
      <c r="PDL467" s="46"/>
      <c r="PDR467" s="21"/>
      <c r="PDS467" s="21"/>
      <c r="PDT467" s="46"/>
      <c r="PDZ467" s="21"/>
      <c r="PEA467" s="21"/>
      <c r="PEB467" s="46"/>
      <c r="PEH467" s="21"/>
      <c r="PEI467" s="21"/>
      <c r="PEJ467" s="46"/>
      <c r="PEP467" s="21"/>
      <c r="PEQ467" s="21"/>
      <c r="PER467" s="46"/>
      <c r="PEX467" s="21"/>
      <c r="PEY467" s="21"/>
      <c r="PEZ467" s="46"/>
      <c r="PFF467" s="21"/>
      <c r="PFG467" s="21"/>
      <c r="PFH467" s="46"/>
      <c r="PFN467" s="21"/>
      <c r="PFO467" s="21"/>
      <c r="PFP467" s="46"/>
      <c r="PFV467" s="21"/>
      <c r="PFW467" s="21"/>
      <c r="PFX467" s="46"/>
      <c r="PGD467" s="21"/>
      <c r="PGE467" s="21"/>
      <c r="PGF467" s="46"/>
      <c r="PGL467" s="21"/>
      <c r="PGM467" s="21"/>
      <c r="PGN467" s="46"/>
      <c r="PGT467" s="21"/>
      <c r="PGU467" s="21"/>
      <c r="PGV467" s="46"/>
      <c r="PHB467" s="21"/>
      <c r="PHC467" s="21"/>
      <c r="PHD467" s="46"/>
      <c r="PHJ467" s="21"/>
      <c r="PHK467" s="21"/>
      <c r="PHL467" s="46"/>
      <c r="PHR467" s="21"/>
      <c r="PHS467" s="21"/>
      <c r="PHT467" s="46"/>
      <c r="PHZ467" s="21"/>
      <c r="PIA467" s="21"/>
      <c r="PIB467" s="46"/>
      <c r="PIH467" s="21"/>
      <c r="PII467" s="21"/>
      <c r="PIJ467" s="46"/>
      <c r="PIP467" s="21"/>
      <c r="PIQ467" s="21"/>
      <c r="PIR467" s="46"/>
      <c r="PIX467" s="21"/>
      <c r="PIY467" s="21"/>
      <c r="PIZ467" s="46"/>
      <c r="PJF467" s="21"/>
      <c r="PJG467" s="21"/>
      <c r="PJH467" s="46"/>
      <c r="PJN467" s="21"/>
      <c r="PJO467" s="21"/>
      <c r="PJP467" s="46"/>
      <c r="PJV467" s="21"/>
      <c r="PJW467" s="21"/>
      <c r="PJX467" s="46"/>
      <c r="PKD467" s="21"/>
      <c r="PKE467" s="21"/>
      <c r="PKF467" s="46"/>
      <c r="PKL467" s="21"/>
      <c r="PKM467" s="21"/>
      <c r="PKN467" s="46"/>
      <c r="PKT467" s="21"/>
      <c r="PKU467" s="21"/>
      <c r="PKV467" s="46"/>
      <c r="PLB467" s="21"/>
      <c r="PLC467" s="21"/>
      <c r="PLD467" s="46"/>
      <c r="PLJ467" s="21"/>
      <c r="PLK467" s="21"/>
      <c r="PLL467" s="46"/>
      <c r="PLR467" s="21"/>
      <c r="PLS467" s="21"/>
      <c r="PLT467" s="46"/>
      <c r="PLZ467" s="21"/>
      <c r="PMA467" s="21"/>
      <c r="PMB467" s="46"/>
      <c r="PMH467" s="21"/>
      <c r="PMI467" s="21"/>
      <c r="PMJ467" s="46"/>
      <c r="PMP467" s="21"/>
      <c r="PMQ467" s="21"/>
      <c r="PMR467" s="46"/>
      <c r="PMX467" s="21"/>
      <c r="PMY467" s="21"/>
      <c r="PMZ467" s="46"/>
      <c r="PNF467" s="21"/>
      <c r="PNG467" s="21"/>
      <c r="PNH467" s="46"/>
      <c r="PNN467" s="21"/>
      <c r="PNO467" s="21"/>
      <c r="PNP467" s="46"/>
      <c r="PNV467" s="21"/>
      <c r="PNW467" s="21"/>
      <c r="PNX467" s="46"/>
      <c r="POD467" s="21"/>
      <c r="POE467" s="21"/>
      <c r="POF467" s="46"/>
      <c r="POL467" s="21"/>
      <c r="POM467" s="21"/>
      <c r="PON467" s="46"/>
      <c r="POT467" s="21"/>
      <c r="POU467" s="21"/>
      <c r="POV467" s="46"/>
      <c r="PPB467" s="21"/>
      <c r="PPC467" s="21"/>
      <c r="PPD467" s="46"/>
      <c r="PPJ467" s="21"/>
      <c r="PPK467" s="21"/>
      <c r="PPL467" s="46"/>
      <c r="PPR467" s="21"/>
      <c r="PPS467" s="21"/>
      <c r="PPT467" s="46"/>
      <c r="PPZ467" s="21"/>
      <c r="PQA467" s="21"/>
      <c r="PQB467" s="46"/>
      <c r="PQH467" s="21"/>
      <c r="PQI467" s="21"/>
      <c r="PQJ467" s="46"/>
      <c r="PQP467" s="21"/>
      <c r="PQQ467" s="21"/>
      <c r="PQR467" s="46"/>
      <c r="PQX467" s="21"/>
      <c r="PQY467" s="21"/>
      <c r="PQZ467" s="46"/>
      <c r="PRF467" s="21"/>
      <c r="PRG467" s="21"/>
      <c r="PRH467" s="46"/>
      <c r="PRN467" s="21"/>
      <c r="PRO467" s="21"/>
      <c r="PRP467" s="46"/>
      <c r="PRV467" s="21"/>
      <c r="PRW467" s="21"/>
      <c r="PRX467" s="46"/>
      <c r="PSD467" s="21"/>
      <c r="PSE467" s="21"/>
      <c r="PSF467" s="46"/>
      <c r="PSL467" s="21"/>
      <c r="PSM467" s="21"/>
      <c r="PSN467" s="46"/>
      <c r="PST467" s="21"/>
      <c r="PSU467" s="21"/>
      <c r="PSV467" s="46"/>
      <c r="PTB467" s="21"/>
      <c r="PTC467" s="21"/>
      <c r="PTD467" s="46"/>
      <c r="PTJ467" s="21"/>
      <c r="PTK467" s="21"/>
      <c r="PTL467" s="46"/>
      <c r="PTR467" s="21"/>
      <c r="PTS467" s="21"/>
      <c r="PTT467" s="46"/>
      <c r="PTZ467" s="21"/>
      <c r="PUA467" s="21"/>
      <c r="PUB467" s="46"/>
      <c r="PUH467" s="21"/>
      <c r="PUI467" s="21"/>
      <c r="PUJ467" s="46"/>
      <c r="PUP467" s="21"/>
      <c r="PUQ467" s="21"/>
      <c r="PUR467" s="46"/>
      <c r="PUX467" s="21"/>
      <c r="PUY467" s="21"/>
      <c r="PUZ467" s="46"/>
      <c r="PVF467" s="21"/>
      <c r="PVG467" s="21"/>
      <c r="PVH467" s="46"/>
      <c r="PVN467" s="21"/>
      <c r="PVO467" s="21"/>
      <c r="PVP467" s="46"/>
      <c r="PVV467" s="21"/>
      <c r="PVW467" s="21"/>
      <c r="PVX467" s="46"/>
      <c r="PWD467" s="21"/>
      <c r="PWE467" s="21"/>
      <c r="PWF467" s="46"/>
      <c r="PWL467" s="21"/>
      <c r="PWM467" s="21"/>
      <c r="PWN467" s="46"/>
      <c r="PWT467" s="21"/>
      <c r="PWU467" s="21"/>
      <c r="PWV467" s="46"/>
      <c r="PXB467" s="21"/>
      <c r="PXC467" s="21"/>
      <c r="PXD467" s="46"/>
      <c r="PXJ467" s="21"/>
      <c r="PXK467" s="21"/>
      <c r="PXL467" s="46"/>
      <c r="PXR467" s="21"/>
      <c r="PXS467" s="21"/>
      <c r="PXT467" s="46"/>
      <c r="PXZ467" s="21"/>
      <c r="PYA467" s="21"/>
      <c r="PYB467" s="46"/>
      <c r="PYH467" s="21"/>
      <c r="PYI467" s="21"/>
      <c r="PYJ467" s="46"/>
      <c r="PYP467" s="21"/>
      <c r="PYQ467" s="21"/>
      <c r="PYR467" s="46"/>
      <c r="PYX467" s="21"/>
      <c r="PYY467" s="21"/>
      <c r="PYZ467" s="46"/>
      <c r="PZF467" s="21"/>
      <c r="PZG467" s="21"/>
      <c r="PZH467" s="46"/>
      <c r="PZN467" s="21"/>
      <c r="PZO467" s="21"/>
      <c r="PZP467" s="46"/>
      <c r="PZV467" s="21"/>
      <c r="PZW467" s="21"/>
      <c r="PZX467" s="46"/>
      <c r="QAD467" s="21"/>
      <c r="QAE467" s="21"/>
      <c r="QAF467" s="46"/>
      <c r="QAL467" s="21"/>
      <c r="QAM467" s="21"/>
      <c r="QAN467" s="46"/>
      <c r="QAT467" s="21"/>
      <c r="QAU467" s="21"/>
      <c r="QAV467" s="46"/>
      <c r="QBB467" s="21"/>
      <c r="QBC467" s="21"/>
      <c r="QBD467" s="46"/>
      <c r="QBJ467" s="21"/>
      <c r="QBK467" s="21"/>
      <c r="QBL467" s="46"/>
      <c r="QBR467" s="21"/>
      <c r="QBS467" s="21"/>
      <c r="QBT467" s="46"/>
      <c r="QBZ467" s="21"/>
      <c r="QCA467" s="21"/>
      <c r="QCB467" s="46"/>
      <c r="QCH467" s="21"/>
      <c r="QCI467" s="21"/>
      <c r="QCJ467" s="46"/>
      <c r="QCP467" s="21"/>
      <c r="QCQ467" s="21"/>
      <c r="QCR467" s="46"/>
      <c r="QCX467" s="21"/>
      <c r="QCY467" s="21"/>
      <c r="QCZ467" s="46"/>
      <c r="QDF467" s="21"/>
      <c r="QDG467" s="21"/>
      <c r="QDH467" s="46"/>
      <c r="QDN467" s="21"/>
      <c r="QDO467" s="21"/>
      <c r="QDP467" s="46"/>
      <c r="QDV467" s="21"/>
      <c r="QDW467" s="21"/>
      <c r="QDX467" s="46"/>
      <c r="QED467" s="21"/>
      <c r="QEE467" s="21"/>
      <c r="QEF467" s="46"/>
      <c r="QEL467" s="21"/>
      <c r="QEM467" s="21"/>
      <c r="QEN467" s="46"/>
      <c r="QET467" s="21"/>
      <c r="QEU467" s="21"/>
      <c r="QEV467" s="46"/>
      <c r="QFB467" s="21"/>
      <c r="QFC467" s="21"/>
      <c r="QFD467" s="46"/>
      <c r="QFJ467" s="21"/>
      <c r="QFK467" s="21"/>
      <c r="QFL467" s="46"/>
      <c r="QFR467" s="21"/>
      <c r="QFS467" s="21"/>
      <c r="QFT467" s="46"/>
      <c r="QFZ467" s="21"/>
      <c r="QGA467" s="21"/>
      <c r="QGB467" s="46"/>
      <c r="QGH467" s="21"/>
      <c r="QGI467" s="21"/>
      <c r="QGJ467" s="46"/>
      <c r="QGP467" s="21"/>
      <c r="QGQ467" s="21"/>
      <c r="QGR467" s="46"/>
      <c r="QGX467" s="21"/>
      <c r="QGY467" s="21"/>
      <c r="QGZ467" s="46"/>
      <c r="QHF467" s="21"/>
      <c r="QHG467" s="21"/>
      <c r="QHH467" s="46"/>
      <c r="QHN467" s="21"/>
      <c r="QHO467" s="21"/>
      <c r="QHP467" s="46"/>
      <c r="QHV467" s="21"/>
      <c r="QHW467" s="21"/>
      <c r="QHX467" s="46"/>
      <c r="QID467" s="21"/>
      <c r="QIE467" s="21"/>
      <c r="QIF467" s="46"/>
      <c r="QIL467" s="21"/>
      <c r="QIM467" s="21"/>
      <c r="QIN467" s="46"/>
      <c r="QIT467" s="21"/>
      <c r="QIU467" s="21"/>
      <c r="QIV467" s="46"/>
      <c r="QJB467" s="21"/>
      <c r="QJC467" s="21"/>
      <c r="QJD467" s="46"/>
      <c r="QJJ467" s="21"/>
      <c r="QJK467" s="21"/>
      <c r="QJL467" s="46"/>
      <c r="QJR467" s="21"/>
      <c r="QJS467" s="21"/>
      <c r="QJT467" s="46"/>
      <c r="QJZ467" s="21"/>
      <c r="QKA467" s="21"/>
      <c r="QKB467" s="46"/>
      <c r="QKH467" s="21"/>
      <c r="QKI467" s="21"/>
      <c r="QKJ467" s="46"/>
      <c r="QKP467" s="21"/>
      <c r="QKQ467" s="21"/>
      <c r="QKR467" s="46"/>
      <c r="QKX467" s="21"/>
      <c r="QKY467" s="21"/>
      <c r="QKZ467" s="46"/>
      <c r="QLF467" s="21"/>
      <c r="QLG467" s="21"/>
      <c r="QLH467" s="46"/>
      <c r="QLN467" s="21"/>
      <c r="QLO467" s="21"/>
      <c r="QLP467" s="46"/>
      <c r="QLV467" s="21"/>
      <c r="QLW467" s="21"/>
      <c r="QLX467" s="46"/>
      <c r="QMD467" s="21"/>
      <c r="QME467" s="21"/>
      <c r="QMF467" s="46"/>
      <c r="QML467" s="21"/>
      <c r="QMM467" s="21"/>
      <c r="QMN467" s="46"/>
      <c r="QMT467" s="21"/>
      <c r="QMU467" s="21"/>
      <c r="QMV467" s="46"/>
      <c r="QNB467" s="21"/>
      <c r="QNC467" s="21"/>
      <c r="QND467" s="46"/>
      <c r="QNJ467" s="21"/>
      <c r="QNK467" s="21"/>
      <c r="QNL467" s="46"/>
      <c r="QNR467" s="21"/>
      <c r="QNS467" s="21"/>
      <c r="QNT467" s="46"/>
      <c r="QNZ467" s="21"/>
      <c r="QOA467" s="21"/>
      <c r="QOB467" s="46"/>
      <c r="QOH467" s="21"/>
      <c r="QOI467" s="21"/>
      <c r="QOJ467" s="46"/>
      <c r="QOP467" s="21"/>
      <c r="QOQ467" s="21"/>
      <c r="QOR467" s="46"/>
      <c r="QOX467" s="21"/>
      <c r="QOY467" s="21"/>
      <c r="QOZ467" s="46"/>
      <c r="QPF467" s="21"/>
      <c r="QPG467" s="21"/>
      <c r="QPH467" s="46"/>
      <c r="QPN467" s="21"/>
      <c r="QPO467" s="21"/>
      <c r="QPP467" s="46"/>
      <c r="QPV467" s="21"/>
      <c r="QPW467" s="21"/>
      <c r="QPX467" s="46"/>
      <c r="QQD467" s="21"/>
      <c r="QQE467" s="21"/>
      <c r="QQF467" s="46"/>
      <c r="QQL467" s="21"/>
      <c r="QQM467" s="21"/>
      <c r="QQN467" s="46"/>
      <c r="QQT467" s="21"/>
      <c r="QQU467" s="21"/>
      <c r="QQV467" s="46"/>
      <c r="QRB467" s="21"/>
      <c r="QRC467" s="21"/>
      <c r="QRD467" s="46"/>
      <c r="QRJ467" s="21"/>
      <c r="QRK467" s="21"/>
      <c r="QRL467" s="46"/>
      <c r="QRR467" s="21"/>
      <c r="QRS467" s="21"/>
      <c r="QRT467" s="46"/>
      <c r="QRZ467" s="21"/>
      <c r="QSA467" s="21"/>
      <c r="QSB467" s="46"/>
      <c r="QSH467" s="21"/>
      <c r="QSI467" s="21"/>
      <c r="QSJ467" s="46"/>
      <c r="QSP467" s="21"/>
      <c r="QSQ467" s="21"/>
      <c r="QSR467" s="46"/>
      <c r="QSX467" s="21"/>
      <c r="QSY467" s="21"/>
      <c r="QSZ467" s="46"/>
      <c r="QTF467" s="21"/>
      <c r="QTG467" s="21"/>
      <c r="QTH467" s="46"/>
      <c r="QTN467" s="21"/>
      <c r="QTO467" s="21"/>
      <c r="QTP467" s="46"/>
      <c r="QTV467" s="21"/>
      <c r="QTW467" s="21"/>
      <c r="QTX467" s="46"/>
      <c r="QUD467" s="21"/>
      <c r="QUE467" s="21"/>
      <c r="QUF467" s="46"/>
      <c r="QUL467" s="21"/>
      <c r="QUM467" s="21"/>
      <c r="QUN467" s="46"/>
      <c r="QUT467" s="21"/>
      <c r="QUU467" s="21"/>
      <c r="QUV467" s="46"/>
      <c r="QVB467" s="21"/>
      <c r="QVC467" s="21"/>
      <c r="QVD467" s="46"/>
      <c r="QVJ467" s="21"/>
      <c r="QVK467" s="21"/>
      <c r="QVL467" s="46"/>
      <c r="QVR467" s="21"/>
      <c r="QVS467" s="21"/>
      <c r="QVT467" s="46"/>
      <c r="QVZ467" s="21"/>
      <c r="QWA467" s="21"/>
      <c r="QWB467" s="46"/>
      <c r="QWH467" s="21"/>
      <c r="QWI467" s="21"/>
      <c r="QWJ467" s="46"/>
      <c r="QWP467" s="21"/>
      <c r="QWQ467" s="21"/>
      <c r="QWR467" s="46"/>
      <c r="QWX467" s="21"/>
      <c r="QWY467" s="21"/>
      <c r="QWZ467" s="46"/>
      <c r="QXF467" s="21"/>
      <c r="QXG467" s="21"/>
      <c r="QXH467" s="46"/>
      <c r="QXN467" s="21"/>
      <c r="QXO467" s="21"/>
      <c r="QXP467" s="46"/>
      <c r="QXV467" s="21"/>
      <c r="QXW467" s="21"/>
      <c r="QXX467" s="46"/>
      <c r="QYD467" s="21"/>
      <c r="QYE467" s="21"/>
      <c r="QYF467" s="46"/>
      <c r="QYL467" s="21"/>
      <c r="QYM467" s="21"/>
      <c r="QYN467" s="46"/>
      <c r="QYT467" s="21"/>
      <c r="QYU467" s="21"/>
      <c r="QYV467" s="46"/>
      <c r="QZB467" s="21"/>
      <c r="QZC467" s="21"/>
      <c r="QZD467" s="46"/>
      <c r="QZJ467" s="21"/>
      <c r="QZK467" s="21"/>
      <c r="QZL467" s="46"/>
      <c r="QZR467" s="21"/>
      <c r="QZS467" s="21"/>
      <c r="QZT467" s="46"/>
      <c r="QZZ467" s="21"/>
      <c r="RAA467" s="21"/>
      <c r="RAB467" s="46"/>
      <c r="RAH467" s="21"/>
      <c r="RAI467" s="21"/>
      <c r="RAJ467" s="46"/>
      <c r="RAP467" s="21"/>
      <c r="RAQ467" s="21"/>
      <c r="RAR467" s="46"/>
      <c r="RAX467" s="21"/>
      <c r="RAY467" s="21"/>
      <c r="RAZ467" s="46"/>
      <c r="RBF467" s="21"/>
      <c r="RBG467" s="21"/>
      <c r="RBH467" s="46"/>
      <c r="RBN467" s="21"/>
      <c r="RBO467" s="21"/>
      <c r="RBP467" s="46"/>
      <c r="RBV467" s="21"/>
      <c r="RBW467" s="21"/>
      <c r="RBX467" s="46"/>
      <c r="RCD467" s="21"/>
      <c r="RCE467" s="21"/>
      <c r="RCF467" s="46"/>
      <c r="RCL467" s="21"/>
      <c r="RCM467" s="21"/>
      <c r="RCN467" s="46"/>
      <c r="RCT467" s="21"/>
      <c r="RCU467" s="21"/>
      <c r="RCV467" s="46"/>
      <c r="RDB467" s="21"/>
      <c r="RDC467" s="21"/>
      <c r="RDD467" s="46"/>
      <c r="RDJ467" s="21"/>
      <c r="RDK467" s="21"/>
      <c r="RDL467" s="46"/>
      <c r="RDR467" s="21"/>
      <c r="RDS467" s="21"/>
      <c r="RDT467" s="46"/>
      <c r="RDZ467" s="21"/>
      <c r="REA467" s="21"/>
      <c r="REB467" s="46"/>
      <c r="REH467" s="21"/>
      <c r="REI467" s="21"/>
      <c r="REJ467" s="46"/>
      <c r="REP467" s="21"/>
      <c r="REQ467" s="21"/>
      <c r="RER467" s="46"/>
      <c r="REX467" s="21"/>
      <c r="REY467" s="21"/>
      <c r="REZ467" s="46"/>
      <c r="RFF467" s="21"/>
      <c r="RFG467" s="21"/>
      <c r="RFH467" s="46"/>
      <c r="RFN467" s="21"/>
      <c r="RFO467" s="21"/>
      <c r="RFP467" s="46"/>
      <c r="RFV467" s="21"/>
      <c r="RFW467" s="21"/>
      <c r="RFX467" s="46"/>
      <c r="RGD467" s="21"/>
      <c r="RGE467" s="21"/>
      <c r="RGF467" s="46"/>
      <c r="RGL467" s="21"/>
      <c r="RGM467" s="21"/>
      <c r="RGN467" s="46"/>
      <c r="RGT467" s="21"/>
      <c r="RGU467" s="21"/>
      <c r="RGV467" s="46"/>
      <c r="RHB467" s="21"/>
      <c r="RHC467" s="21"/>
      <c r="RHD467" s="46"/>
      <c r="RHJ467" s="21"/>
      <c r="RHK467" s="21"/>
      <c r="RHL467" s="46"/>
      <c r="RHR467" s="21"/>
      <c r="RHS467" s="21"/>
      <c r="RHT467" s="46"/>
      <c r="RHZ467" s="21"/>
      <c r="RIA467" s="21"/>
      <c r="RIB467" s="46"/>
      <c r="RIH467" s="21"/>
      <c r="RII467" s="21"/>
      <c r="RIJ467" s="46"/>
      <c r="RIP467" s="21"/>
      <c r="RIQ467" s="21"/>
      <c r="RIR467" s="46"/>
      <c r="RIX467" s="21"/>
      <c r="RIY467" s="21"/>
      <c r="RIZ467" s="46"/>
      <c r="RJF467" s="21"/>
      <c r="RJG467" s="21"/>
      <c r="RJH467" s="46"/>
      <c r="RJN467" s="21"/>
      <c r="RJO467" s="21"/>
      <c r="RJP467" s="46"/>
      <c r="RJV467" s="21"/>
      <c r="RJW467" s="21"/>
      <c r="RJX467" s="46"/>
      <c r="RKD467" s="21"/>
      <c r="RKE467" s="21"/>
      <c r="RKF467" s="46"/>
      <c r="RKL467" s="21"/>
      <c r="RKM467" s="21"/>
      <c r="RKN467" s="46"/>
      <c r="RKT467" s="21"/>
      <c r="RKU467" s="21"/>
      <c r="RKV467" s="46"/>
      <c r="RLB467" s="21"/>
      <c r="RLC467" s="21"/>
      <c r="RLD467" s="46"/>
      <c r="RLJ467" s="21"/>
      <c r="RLK467" s="21"/>
      <c r="RLL467" s="46"/>
      <c r="RLR467" s="21"/>
      <c r="RLS467" s="21"/>
      <c r="RLT467" s="46"/>
      <c r="RLZ467" s="21"/>
      <c r="RMA467" s="21"/>
      <c r="RMB467" s="46"/>
      <c r="RMH467" s="21"/>
      <c r="RMI467" s="21"/>
      <c r="RMJ467" s="46"/>
      <c r="RMP467" s="21"/>
      <c r="RMQ467" s="21"/>
      <c r="RMR467" s="46"/>
      <c r="RMX467" s="21"/>
      <c r="RMY467" s="21"/>
      <c r="RMZ467" s="46"/>
      <c r="RNF467" s="21"/>
      <c r="RNG467" s="21"/>
      <c r="RNH467" s="46"/>
      <c r="RNN467" s="21"/>
      <c r="RNO467" s="21"/>
      <c r="RNP467" s="46"/>
      <c r="RNV467" s="21"/>
      <c r="RNW467" s="21"/>
      <c r="RNX467" s="46"/>
      <c r="ROD467" s="21"/>
      <c r="ROE467" s="21"/>
      <c r="ROF467" s="46"/>
      <c r="ROL467" s="21"/>
      <c r="ROM467" s="21"/>
      <c r="RON467" s="46"/>
      <c r="ROT467" s="21"/>
      <c r="ROU467" s="21"/>
      <c r="ROV467" s="46"/>
      <c r="RPB467" s="21"/>
      <c r="RPC467" s="21"/>
      <c r="RPD467" s="46"/>
      <c r="RPJ467" s="21"/>
      <c r="RPK467" s="21"/>
      <c r="RPL467" s="46"/>
      <c r="RPR467" s="21"/>
      <c r="RPS467" s="21"/>
      <c r="RPT467" s="46"/>
      <c r="RPZ467" s="21"/>
      <c r="RQA467" s="21"/>
      <c r="RQB467" s="46"/>
      <c r="RQH467" s="21"/>
      <c r="RQI467" s="21"/>
      <c r="RQJ467" s="46"/>
      <c r="RQP467" s="21"/>
      <c r="RQQ467" s="21"/>
      <c r="RQR467" s="46"/>
      <c r="RQX467" s="21"/>
      <c r="RQY467" s="21"/>
      <c r="RQZ467" s="46"/>
      <c r="RRF467" s="21"/>
      <c r="RRG467" s="21"/>
      <c r="RRH467" s="46"/>
      <c r="RRN467" s="21"/>
      <c r="RRO467" s="21"/>
      <c r="RRP467" s="46"/>
      <c r="RRV467" s="21"/>
      <c r="RRW467" s="21"/>
      <c r="RRX467" s="46"/>
      <c r="RSD467" s="21"/>
      <c r="RSE467" s="21"/>
      <c r="RSF467" s="46"/>
      <c r="RSL467" s="21"/>
      <c r="RSM467" s="21"/>
      <c r="RSN467" s="46"/>
      <c r="RST467" s="21"/>
      <c r="RSU467" s="21"/>
      <c r="RSV467" s="46"/>
      <c r="RTB467" s="21"/>
      <c r="RTC467" s="21"/>
      <c r="RTD467" s="46"/>
      <c r="RTJ467" s="21"/>
      <c r="RTK467" s="21"/>
      <c r="RTL467" s="46"/>
      <c r="RTR467" s="21"/>
      <c r="RTS467" s="21"/>
      <c r="RTT467" s="46"/>
      <c r="RTZ467" s="21"/>
      <c r="RUA467" s="21"/>
      <c r="RUB467" s="46"/>
      <c r="RUH467" s="21"/>
      <c r="RUI467" s="21"/>
      <c r="RUJ467" s="46"/>
      <c r="RUP467" s="21"/>
      <c r="RUQ467" s="21"/>
      <c r="RUR467" s="46"/>
      <c r="RUX467" s="21"/>
      <c r="RUY467" s="21"/>
      <c r="RUZ467" s="46"/>
      <c r="RVF467" s="21"/>
      <c r="RVG467" s="21"/>
      <c r="RVH467" s="46"/>
      <c r="RVN467" s="21"/>
      <c r="RVO467" s="21"/>
      <c r="RVP467" s="46"/>
      <c r="RVV467" s="21"/>
      <c r="RVW467" s="21"/>
      <c r="RVX467" s="46"/>
      <c r="RWD467" s="21"/>
      <c r="RWE467" s="21"/>
      <c r="RWF467" s="46"/>
      <c r="RWL467" s="21"/>
      <c r="RWM467" s="21"/>
      <c r="RWN467" s="46"/>
      <c r="RWT467" s="21"/>
      <c r="RWU467" s="21"/>
      <c r="RWV467" s="46"/>
      <c r="RXB467" s="21"/>
      <c r="RXC467" s="21"/>
      <c r="RXD467" s="46"/>
      <c r="RXJ467" s="21"/>
      <c r="RXK467" s="21"/>
      <c r="RXL467" s="46"/>
      <c r="RXR467" s="21"/>
      <c r="RXS467" s="21"/>
      <c r="RXT467" s="46"/>
      <c r="RXZ467" s="21"/>
      <c r="RYA467" s="21"/>
      <c r="RYB467" s="46"/>
      <c r="RYH467" s="21"/>
      <c r="RYI467" s="21"/>
      <c r="RYJ467" s="46"/>
      <c r="RYP467" s="21"/>
      <c r="RYQ467" s="21"/>
      <c r="RYR467" s="46"/>
      <c r="RYX467" s="21"/>
      <c r="RYY467" s="21"/>
      <c r="RYZ467" s="46"/>
      <c r="RZF467" s="21"/>
      <c r="RZG467" s="21"/>
      <c r="RZH467" s="46"/>
      <c r="RZN467" s="21"/>
      <c r="RZO467" s="21"/>
      <c r="RZP467" s="46"/>
      <c r="RZV467" s="21"/>
      <c r="RZW467" s="21"/>
      <c r="RZX467" s="46"/>
      <c r="SAD467" s="21"/>
      <c r="SAE467" s="21"/>
      <c r="SAF467" s="46"/>
      <c r="SAL467" s="21"/>
      <c r="SAM467" s="21"/>
      <c r="SAN467" s="46"/>
      <c r="SAT467" s="21"/>
      <c r="SAU467" s="21"/>
      <c r="SAV467" s="46"/>
      <c r="SBB467" s="21"/>
      <c r="SBC467" s="21"/>
      <c r="SBD467" s="46"/>
      <c r="SBJ467" s="21"/>
      <c r="SBK467" s="21"/>
      <c r="SBL467" s="46"/>
      <c r="SBR467" s="21"/>
      <c r="SBS467" s="21"/>
      <c r="SBT467" s="46"/>
      <c r="SBZ467" s="21"/>
      <c r="SCA467" s="21"/>
      <c r="SCB467" s="46"/>
      <c r="SCH467" s="21"/>
      <c r="SCI467" s="21"/>
      <c r="SCJ467" s="46"/>
      <c r="SCP467" s="21"/>
      <c r="SCQ467" s="21"/>
      <c r="SCR467" s="46"/>
      <c r="SCX467" s="21"/>
      <c r="SCY467" s="21"/>
      <c r="SCZ467" s="46"/>
      <c r="SDF467" s="21"/>
      <c r="SDG467" s="21"/>
      <c r="SDH467" s="46"/>
      <c r="SDN467" s="21"/>
      <c r="SDO467" s="21"/>
      <c r="SDP467" s="46"/>
      <c r="SDV467" s="21"/>
      <c r="SDW467" s="21"/>
      <c r="SDX467" s="46"/>
      <c r="SED467" s="21"/>
      <c r="SEE467" s="21"/>
      <c r="SEF467" s="46"/>
      <c r="SEL467" s="21"/>
      <c r="SEM467" s="21"/>
      <c r="SEN467" s="46"/>
      <c r="SET467" s="21"/>
      <c r="SEU467" s="21"/>
      <c r="SEV467" s="46"/>
      <c r="SFB467" s="21"/>
      <c r="SFC467" s="21"/>
      <c r="SFD467" s="46"/>
      <c r="SFJ467" s="21"/>
      <c r="SFK467" s="21"/>
      <c r="SFL467" s="46"/>
      <c r="SFR467" s="21"/>
      <c r="SFS467" s="21"/>
      <c r="SFT467" s="46"/>
      <c r="SFZ467" s="21"/>
      <c r="SGA467" s="21"/>
      <c r="SGB467" s="46"/>
      <c r="SGH467" s="21"/>
      <c r="SGI467" s="21"/>
      <c r="SGJ467" s="46"/>
      <c r="SGP467" s="21"/>
      <c r="SGQ467" s="21"/>
      <c r="SGR467" s="46"/>
      <c r="SGX467" s="21"/>
      <c r="SGY467" s="21"/>
      <c r="SGZ467" s="46"/>
      <c r="SHF467" s="21"/>
      <c r="SHG467" s="21"/>
      <c r="SHH467" s="46"/>
      <c r="SHN467" s="21"/>
      <c r="SHO467" s="21"/>
      <c r="SHP467" s="46"/>
      <c r="SHV467" s="21"/>
      <c r="SHW467" s="21"/>
      <c r="SHX467" s="46"/>
      <c r="SID467" s="21"/>
      <c r="SIE467" s="21"/>
      <c r="SIF467" s="46"/>
      <c r="SIL467" s="21"/>
      <c r="SIM467" s="21"/>
      <c r="SIN467" s="46"/>
      <c r="SIT467" s="21"/>
      <c r="SIU467" s="21"/>
      <c r="SIV467" s="46"/>
      <c r="SJB467" s="21"/>
      <c r="SJC467" s="21"/>
      <c r="SJD467" s="46"/>
      <c r="SJJ467" s="21"/>
      <c r="SJK467" s="21"/>
      <c r="SJL467" s="46"/>
      <c r="SJR467" s="21"/>
      <c r="SJS467" s="21"/>
      <c r="SJT467" s="46"/>
      <c r="SJZ467" s="21"/>
      <c r="SKA467" s="21"/>
      <c r="SKB467" s="46"/>
      <c r="SKH467" s="21"/>
      <c r="SKI467" s="21"/>
      <c r="SKJ467" s="46"/>
      <c r="SKP467" s="21"/>
      <c r="SKQ467" s="21"/>
      <c r="SKR467" s="46"/>
      <c r="SKX467" s="21"/>
      <c r="SKY467" s="21"/>
      <c r="SKZ467" s="46"/>
      <c r="SLF467" s="21"/>
      <c r="SLG467" s="21"/>
      <c r="SLH467" s="46"/>
      <c r="SLN467" s="21"/>
      <c r="SLO467" s="21"/>
      <c r="SLP467" s="46"/>
      <c r="SLV467" s="21"/>
      <c r="SLW467" s="21"/>
      <c r="SLX467" s="46"/>
      <c r="SMD467" s="21"/>
      <c r="SME467" s="21"/>
      <c r="SMF467" s="46"/>
      <c r="SML467" s="21"/>
      <c r="SMM467" s="21"/>
      <c r="SMN467" s="46"/>
      <c r="SMT467" s="21"/>
      <c r="SMU467" s="21"/>
      <c r="SMV467" s="46"/>
      <c r="SNB467" s="21"/>
      <c r="SNC467" s="21"/>
      <c r="SND467" s="46"/>
      <c r="SNJ467" s="21"/>
      <c r="SNK467" s="21"/>
      <c r="SNL467" s="46"/>
      <c r="SNR467" s="21"/>
      <c r="SNS467" s="21"/>
      <c r="SNT467" s="46"/>
      <c r="SNZ467" s="21"/>
      <c r="SOA467" s="21"/>
      <c r="SOB467" s="46"/>
      <c r="SOH467" s="21"/>
      <c r="SOI467" s="21"/>
      <c r="SOJ467" s="46"/>
      <c r="SOP467" s="21"/>
      <c r="SOQ467" s="21"/>
      <c r="SOR467" s="46"/>
      <c r="SOX467" s="21"/>
      <c r="SOY467" s="21"/>
      <c r="SOZ467" s="46"/>
      <c r="SPF467" s="21"/>
      <c r="SPG467" s="21"/>
      <c r="SPH467" s="46"/>
      <c r="SPN467" s="21"/>
      <c r="SPO467" s="21"/>
      <c r="SPP467" s="46"/>
      <c r="SPV467" s="21"/>
      <c r="SPW467" s="21"/>
      <c r="SPX467" s="46"/>
      <c r="SQD467" s="21"/>
      <c r="SQE467" s="21"/>
      <c r="SQF467" s="46"/>
      <c r="SQL467" s="21"/>
      <c r="SQM467" s="21"/>
      <c r="SQN467" s="46"/>
      <c r="SQT467" s="21"/>
      <c r="SQU467" s="21"/>
      <c r="SQV467" s="46"/>
      <c r="SRB467" s="21"/>
      <c r="SRC467" s="21"/>
      <c r="SRD467" s="46"/>
      <c r="SRJ467" s="21"/>
      <c r="SRK467" s="21"/>
      <c r="SRL467" s="46"/>
      <c r="SRR467" s="21"/>
      <c r="SRS467" s="21"/>
      <c r="SRT467" s="46"/>
      <c r="SRZ467" s="21"/>
      <c r="SSA467" s="21"/>
      <c r="SSB467" s="46"/>
      <c r="SSH467" s="21"/>
      <c r="SSI467" s="21"/>
      <c r="SSJ467" s="46"/>
      <c r="SSP467" s="21"/>
      <c r="SSQ467" s="21"/>
      <c r="SSR467" s="46"/>
      <c r="SSX467" s="21"/>
      <c r="SSY467" s="21"/>
      <c r="SSZ467" s="46"/>
      <c r="STF467" s="21"/>
      <c r="STG467" s="21"/>
      <c r="STH467" s="46"/>
      <c r="STN467" s="21"/>
      <c r="STO467" s="21"/>
      <c r="STP467" s="46"/>
      <c r="STV467" s="21"/>
      <c r="STW467" s="21"/>
      <c r="STX467" s="46"/>
      <c r="SUD467" s="21"/>
      <c r="SUE467" s="21"/>
      <c r="SUF467" s="46"/>
      <c r="SUL467" s="21"/>
      <c r="SUM467" s="21"/>
      <c r="SUN467" s="46"/>
      <c r="SUT467" s="21"/>
      <c r="SUU467" s="21"/>
      <c r="SUV467" s="46"/>
      <c r="SVB467" s="21"/>
      <c r="SVC467" s="21"/>
      <c r="SVD467" s="46"/>
      <c r="SVJ467" s="21"/>
      <c r="SVK467" s="21"/>
      <c r="SVL467" s="46"/>
      <c r="SVR467" s="21"/>
      <c r="SVS467" s="21"/>
      <c r="SVT467" s="46"/>
      <c r="SVZ467" s="21"/>
      <c r="SWA467" s="21"/>
      <c r="SWB467" s="46"/>
      <c r="SWH467" s="21"/>
      <c r="SWI467" s="21"/>
      <c r="SWJ467" s="46"/>
      <c r="SWP467" s="21"/>
      <c r="SWQ467" s="21"/>
      <c r="SWR467" s="46"/>
      <c r="SWX467" s="21"/>
      <c r="SWY467" s="21"/>
      <c r="SWZ467" s="46"/>
      <c r="SXF467" s="21"/>
      <c r="SXG467" s="21"/>
      <c r="SXH467" s="46"/>
      <c r="SXN467" s="21"/>
      <c r="SXO467" s="21"/>
      <c r="SXP467" s="46"/>
      <c r="SXV467" s="21"/>
      <c r="SXW467" s="21"/>
      <c r="SXX467" s="46"/>
      <c r="SYD467" s="21"/>
      <c r="SYE467" s="21"/>
      <c r="SYF467" s="46"/>
      <c r="SYL467" s="21"/>
      <c r="SYM467" s="21"/>
      <c r="SYN467" s="46"/>
      <c r="SYT467" s="21"/>
      <c r="SYU467" s="21"/>
      <c r="SYV467" s="46"/>
      <c r="SZB467" s="21"/>
      <c r="SZC467" s="21"/>
      <c r="SZD467" s="46"/>
      <c r="SZJ467" s="21"/>
      <c r="SZK467" s="21"/>
      <c r="SZL467" s="46"/>
      <c r="SZR467" s="21"/>
      <c r="SZS467" s="21"/>
      <c r="SZT467" s="46"/>
      <c r="SZZ467" s="21"/>
      <c r="TAA467" s="21"/>
      <c r="TAB467" s="46"/>
      <c r="TAH467" s="21"/>
      <c r="TAI467" s="21"/>
      <c r="TAJ467" s="46"/>
      <c r="TAP467" s="21"/>
      <c r="TAQ467" s="21"/>
      <c r="TAR467" s="46"/>
      <c r="TAX467" s="21"/>
      <c r="TAY467" s="21"/>
      <c r="TAZ467" s="46"/>
      <c r="TBF467" s="21"/>
      <c r="TBG467" s="21"/>
      <c r="TBH467" s="46"/>
      <c r="TBN467" s="21"/>
      <c r="TBO467" s="21"/>
      <c r="TBP467" s="46"/>
      <c r="TBV467" s="21"/>
      <c r="TBW467" s="21"/>
      <c r="TBX467" s="46"/>
      <c r="TCD467" s="21"/>
      <c r="TCE467" s="21"/>
      <c r="TCF467" s="46"/>
      <c r="TCL467" s="21"/>
      <c r="TCM467" s="21"/>
      <c r="TCN467" s="46"/>
      <c r="TCT467" s="21"/>
      <c r="TCU467" s="21"/>
      <c r="TCV467" s="46"/>
      <c r="TDB467" s="21"/>
      <c r="TDC467" s="21"/>
      <c r="TDD467" s="46"/>
      <c r="TDJ467" s="21"/>
      <c r="TDK467" s="21"/>
      <c r="TDL467" s="46"/>
      <c r="TDR467" s="21"/>
      <c r="TDS467" s="21"/>
      <c r="TDT467" s="46"/>
      <c r="TDZ467" s="21"/>
      <c r="TEA467" s="21"/>
      <c r="TEB467" s="46"/>
      <c r="TEH467" s="21"/>
      <c r="TEI467" s="21"/>
      <c r="TEJ467" s="46"/>
      <c r="TEP467" s="21"/>
      <c r="TEQ467" s="21"/>
      <c r="TER467" s="46"/>
      <c r="TEX467" s="21"/>
      <c r="TEY467" s="21"/>
      <c r="TEZ467" s="46"/>
      <c r="TFF467" s="21"/>
      <c r="TFG467" s="21"/>
      <c r="TFH467" s="46"/>
      <c r="TFN467" s="21"/>
      <c r="TFO467" s="21"/>
      <c r="TFP467" s="46"/>
      <c r="TFV467" s="21"/>
      <c r="TFW467" s="21"/>
      <c r="TFX467" s="46"/>
      <c r="TGD467" s="21"/>
      <c r="TGE467" s="21"/>
      <c r="TGF467" s="46"/>
      <c r="TGL467" s="21"/>
      <c r="TGM467" s="21"/>
      <c r="TGN467" s="46"/>
      <c r="TGT467" s="21"/>
      <c r="TGU467" s="21"/>
      <c r="TGV467" s="46"/>
      <c r="THB467" s="21"/>
      <c r="THC467" s="21"/>
      <c r="THD467" s="46"/>
      <c r="THJ467" s="21"/>
      <c r="THK467" s="21"/>
      <c r="THL467" s="46"/>
      <c r="THR467" s="21"/>
      <c r="THS467" s="21"/>
      <c r="THT467" s="46"/>
      <c r="THZ467" s="21"/>
      <c r="TIA467" s="21"/>
      <c r="TIB467" s="46"/>
      <c r="TIH467" s="21"/>
      <c r="TII467" s="21"/>
      <c r="TIJ467" s="46"/>
      <c r="TIP467" s="21"/>
      <c r="TIQ467" s="21"/>
      <c r="TIR467" s="46"/>
      <c r="TIX467" s="21"/>
      <c r="TIY467" s="21"/>
      <c r="TIZ467" s="46"/>
      <c r="TJF467" s="21"/>
      <c r="TJG467" s="21"/>
      <c r="TJH467" s="46"/>
      <c r="TJN467" s="21"/>
      <c r="TJO467" s="21"/>
      <c r="TJP467" s="46"/>
      <c r="TJV467" s="21"/>
      <c r="TJW467" s="21"/>
      <c r="TJX467" s="46"/>
      <c r="TKD467" s="21"/>
      <c r="TKE467" s="21"/>
      <c r="TKF467" s="46"/>
      <c r="TKL467" s="21"/>
      <c r="TKM467" s="21"/>
      <c r="TKN467" s="46"/>
      <c r="TKT467" s="21"/>
      <c r="TKU467" s="21"/>
      <c r="TKV467" s="46"/>
      <c r="TLB467" s="21"/>
      <c r="TLC467" s="21"/>
      <c r="TLD467" s="46"/>
      <c r="TLJ467" s="21"/>
      <c r="TLK467" s="21"/>
      <c r="TLL467" s="46"/>
      <c r="TLR467" s="21"/>
      <c r="TLS467" s="21"/>
      <c r="TLT467" s="46"/>
      <c r="TLZ467" s="21"/>
      <c r="TMA467" s="21"/>
      <c r="TMB467" s="46"/>
      <c r="TMH467" s="21"/>
      <c r="TMI467" s="21"/>
      <c r="TMJ467" s="46"/>
      <c r="TMP467" s="21"/>
      <c r="TMQ467" s="21"/>
      <c r="TMR467" s="46"/>
      <c r="TMX467" s="21"/>
      <c r="TMY467" s="21"/>
      <c r="TMZ467" s="46"/>
      <c r="TNF467" s="21"/>
      <c r="TNG467" s="21"/>
      <c r="TNH467" s="46"/>
      <c r="TNN467" s="21"/>
      <c r="TNO467" s="21"/>
      <c r="TNP467" s="46"/>
      <c r="TNV467" s="21"/>
      <c r="TNW467" s="21"/>
      <c r="TNX467" s="46"/>
      <c r="TOD467" s="21"/>
      <c r="TOE467" s="21"/>
      <c r="TOF467" s="46"/>
      <c r="TOL467" s="21"/>
      <c r="TOM467" s="21"/>
      <c r="TON467" s="46"/>
      <c r="TOT467" s="21"/>
      <c r="TOU467" s="21"/>
      <c r="TOV467" s="46"/>
      <c r="TPB467" s="21"/>
      <c r="TPC467" s="21"/>
      <c r="TPD467" s="46"/>
      <c r="TPJ467" s="21"/>
      <c r="TPK467" s="21"/>
      <c r="TPL467" s="46"/>
      <c r="TPR467" s="21"/>
      <c r="TPS467" s="21"/>
      <c r="TPT467" s="46"/>
      <c r="TPZ467" s="21"/>
      <c r="TQA467" s="21"/>
      <c r="TQB467" s="46"/>
      <c r="TQH467" s="21"/>
      <c r="TQI467" s="21"/>
      <c r="TQJ467" s="46"/>
      <c r="TQP467" s="21"/>
      <c r="TQQ467" s="21"/>
      <c r="TQR467" s="46"/>
      <c r="TQX467" s="21"/>
      <c r="TQY467" s="21"/>
      <c r="TQZ467" s="46"/>
      <c r="TRF467" s="21"/>
      <c r="TRG467" s="21"/>
      <c r="TRH467" s="46"/>
      <c r="TRN467" s="21"/>
      <c r="TRO467" s="21"/>
      <c r="TRP467" s="46"/>
      <c r="TRV467" s="21"/>
      <c r="TRW467" s="21"/>
      <c r="TRX467" s="46"/>
      <c r="TSD467" s="21"/>
      <c r="TSE467" s="21"/>
      <c r="TSF467" s="46"/>
      <c r="TSL467" s="21"/>
      <c r="TSM467" s="21"/>
      <c r="TSN467" s="46"/>
      <c r="TST467" s="21"/>
      <c r="TSU467" s="21"/>
      <c r="TSV467" s="46"/>
      <c r="TTB467" s="21"/>
      <c r="TTC467" s="21"/>
      <c r="TTD467" s="46"/>
      <c r="TTJ467" s="21"/>
      <c r="TTK467" s="21"/>
      <c r="TTL467" s="46"/>
      <c r="TTR467" s="21"/>
      <c r="TTS467" s="21"/>
      <c r="TTT467" s="46"/>
      <c r="TTZ467" s="21"/>
      <c r="TUA467" s="21"/>
      <c r="TUB467" s="46"/>
      <c r="TUH467" s="21"/>
      <c r="TUI467" s="21"/>
      <c r="TUJ467" s="46"/>
      <c r="TUP467" s="21"/>
      <c r="TUQ467" s="21"/>
      <c r="TUR467" s="46"/>
      <c r="TUX467" s="21"/>
      <c r="TUY467" s="21"/>
      <c r="TUZ467" s="46"/>
      <c r="TVF467" s="21"/>
      <c r="TVG467" s="21"/>
      <c r="TVH467" s="46"/>
      <c r="TVN467" s="21"/>
      <c r="TVO467" s="21"/>
      <c r="TVP467" s="46"/>
      <c r="TVV467" s="21"/>
      <c r="TVW467" s="21"/>
      <c r="TVX467" s="46"/>
      <c r="TWD467" s="21"/>
      <c r="TWE467" s="21"/>
      <c r="TWF467" s="46"/>
      <c r="TWL467" s="21"/>
      <c r="TWM467" s="21"/>
      <c r="TWN467" s="46"/>
      <c r="TWT467" s="21"/>
      <c r="TWU467" s="21"/>
      <c r="TWV467" s="46"/>
      <c r="TXB467" s="21"/>
      <c r="TXC467" s="21"/>
      <c r="TXD467" s="46"/>
      <c r="TXJ467" s="21"/>
      <c r="TXK467" s="21"/>
      <c r="TXL467" s="46"/>
      <c r="TXR467" s="21"/>
      <c r="TXS467" s="21"/>
      <c r="TXT467" s="46"/>
      <c r="TXZ467" s="21"/>
      <c r="TYA467" s="21"/>
      <c r="TYB467" s="46"/>
      <c r="TYH467" s="21"/>
      <c r="TYI467" s="21"/>
      <c r="TYJ467" s="46"/>
      <c r="TYP467" s="21"/>
      <c r="TYQ467" s="21"/>
      <c r="TYR467" s="46"/>
      <c r="TYX467" s="21"/>
      <c r="TYY467" s="21"/>
      <c r="TYZ467" s="46"/>
      <c r="TZF467" s="21"/>
      <c r="TZG467" s="21"/>
      <c r="TZH467" s="46"/>
      <c r="TZN467" s="21"/>
      <c r="TZO467" s="21"/>
      <c r="TZP467" s="46"/>
      <c r="TZV467" s="21"/>
      <c r="TZW467" s="21"/>
      <c r="TZX467" s="46"/>
      <c r="UAD467" s="21"/>
      <c r="UAE467" s="21"/>
      <c r="UAF467" s="46"/>
      <c r="UAL467" s="21"/>
      <c r="UAM467" s="21"/>
      <c r="UAN467" s="46"/>
      <c r="UAT467" s="21"/>
      <c r="UAU467" s="21"/>
      <c r="UAV467" s="46"/>
      <c r="UBB467" s="21"/>
      <c r="UBC467" s="21"/>
      <c r="UBD467" s="46"/>
      <c r="UBJ467" s="21"/>
      <c r="UBK467" s="21"/>
      <c r="UBL467" s="46"/>
      <c r="UBR467" s="21"/>
      <c r="UBS467" s="21"/>
      <c r="UBT467" s="46"/>
      <c r="UBZ467" s="21"/>
      <c r="UCA467" s="21"/>
      <c r="UCB467" s="46"/>
      <c r="UCH467" s="21"/>
      <c r="UCI467" s="21"/>
      <c r="UCJ467" s="46"/>
      <c r="UCP467" s="21"/>
      <c r="UCQ467" s="21"/>
      <c r="UCR467" s="46"/>
      <c r="UCX467" s="21"/>
      <c r="UCY467" s="21"/>
      <c r="UCZ467" s="46"/>
      <c r="UDF467" s="21"/>
      <c r="UDG467" s="21"/>
      <c r="UDH467" s="46"/>
      <c r="UDN467" s="21"/>
      <c r="UDO467" s="21"/>
      <c r="UDP467" s="46"/>
      <c r="UDV467" s="21"/>
      <c r="UDW467" s="21"/>
      <c r="UDX467" s="46"/>
      <c r="UED467" s="21"/>
      <c r="UEE467" s="21"/>
      <c r="UEF467" s="46"/>
      <c r="UEL467" s="21"/>
      <c r="UEM467" s="21"/>
      <c r="UEN467" s="46"/>
      <c r="UET467" s="21"/>
      <c r="UEU467" s="21"/>
      <c r="UEV467" s="46"/>
      <c r="UFB467" s="21"/>
      <c r="UFC467" s="21"/>
      <c r="UFD467" s="46"/>
      <c r="UFJ467" s="21"/>
      <c r="UFK467" s="21"/>
      <c r="UFL467" s="46"/>
      <c r="UFR467" s="21"/>
      <c r="UFS467" s="21"/>
      <c r="UFT467" s="46"/>
      <c r="UFZ467" s="21"/>
      <c r="UGA467" s="21"/>
      <c r="UGB467" s="46"/>
      <c r="UGH467" s="21"/>
      <c r="UGI467" s="21"/>
      <c r="UGJ467" s="46"/>
      <c r="UGP467" s="21"/>
      <c r="UGQ467" s="21"/>
      <c r="UGR467" s="46"/>
      <c r="UGX467" s="21"/>
      <c r="UGY467" s="21"/>
      <c r="UGZ467" s="46"/>
      <c r="UHF467" s="21"/>
      <c r="UHG467" s="21"/>
      <c r="UHH467" s="46"/>
      <c r="UHN467" s="21"/>
      <c r="UHO467" s="21"/>
      <c r="UHP467" s="46"/>
      <c r="UHV467" s="21"/>
      <c r="UHW467" s="21"/>
      <c r="UHX467" s="46"/>
      <c r="UID467" s="21"/>
      <c r="UIE467" s="21"/>
      <c r="UIF467" s="46"/>
      <c r="UIL467" s="21"/>
      <c r="UIM467" s="21"/>
      <c r="UIN467" s="46"/>
      <c r="UIT467" s="21"/>
      <c r="UIU467" s="21"/>
      <c r="UIV467" s="46"/>
      <c r="UJB467" s="21"/>
      <c r="UJC467" s="21"/>
      <c r="UJD467" s="46"/>
      <c r="UJJ467" s="21"/>
      <c r="UJK467" s="21"/>
      <c r="UJL467" s="46"/>
      <c r="UJR467" s="21"/>
      <c r="UJS467" s="21"/>
      <c r="UJT467" s="46"/>
      <c r="UJZ467" s="21"/>
      <c r="UKA467" s="21"/>
      <c r="UKB467" s="46"/>
      <c r="UKH467" s="21"/>
      <c r="UKI467" s="21"/>
      <c r="UKJ467" s="46"/>
      <c r="UKP467" s="21"/>
      <c r="UKQ467" s="21"/>
      <c r="UKR467" s="46"/>
      <c r="UKX467" s="21"/>
      <c r="UKY467" s="21"/>
      <c r="UKZ467" s="46"/>
      <c r="ULF467" s="21"/>
      <c r="ULG467" s="21"/>
      <c r="ULH467" s="46"/>
      <c r="ULN467" s="21"/>
      <c r="ULO467" s="21"/>
      <c r="ULP467" s="46"/>
      <c r="ULV467" s="21"/>
      <c r="ULW467" s="21"/>
      <c r="ULX467" s="46"/>
      <c r="UMD467" s="21"/>
      <c r="UME467" s="21"/>
      <c r="UMF467" s="46"/>
      <c r="UML467" s="21"/>
      <c r="UMM467" s="21"/>
      <c r="UMN467" s="46"/>
      <c r="UMT467" s="21"/>
      <c r="UMU467" s="21"/>
      <c r="UMV467" s="46"/>
      <c r="UNB467" s="21"/>
      <c r="UNC467" s="21"/>
      <c r="UND467" s="46"/>
      <c r="UNJ467" s="21"/>
      <c r="UNK467" s="21"/>
      <c r="UNL467" s="46"/>
      <c r="UNR467" s="21"/>
      <c r="UNS467" s="21"/>
      <c r="UNT467" s="46"/>
      <c r="UNZ467" s="21"/>
      <c r="UOA467" s="21"/>
      <c r="UOB467" s="46"/>
      <c r="UOH467" s="21"/>
      <c r="UOI467" s="21"/>
      <c r="UOJ467" s="46"/>
      <c r="UOP467" s="21"/>
      <c r="UOQ467" s="21"/>
      <c r="UOR467" s="46"/>
      <c r="UOX467" s="21"/>
      <c r="UOY467" s="21"/>
      <c r="UOZ467" s="46"/>
      <c r="UPF467" s="21"/>
      <c r="UPG467" s="21"/>
      <c r="UPH467" s="46"/>
      <c r="UPN467" s="21"/>
      <c r="UPO467" s="21"/>
      <c r="UPP467" s="46"/>
      <c r="UPV467" s="21"/>
      <c r="UPW467" s="21"/>
      <c r="UPX467" s="46"/>
      <c r="UQD467" s="21"/>
      <c r="UQE467" s="21"/>
      <c r="UQF467" s="46"/>
      <c r="UQL467" s="21"/>
      <c r="UQM467" s="21"/>
      <c r="UQN467" s="46"/>
      <c r="UQT467" s="21"/>
      <c r="UQU467" s="21"/>
      <c r="UQV467" s="46"/>
      <c r="URB467" s="21"/>
      <c r="URC467" s="21"/>
      <c r="URD467" s="46"/>
      <c r="URJ467" s="21"/>
      <c r="URK467" s="21"/>
      <c r="URL467" s="46"/>
      <c r="URR467" s="21"/>
      <c r="URS467" s="21"/>
      <c r="URT467" s="46"/>
      <c r="URZ467" s="21"/>
      <c r="USA467" s="21"/>
      <c r="USB467" s="46"/>
      <c r="USH467" s="21"/>
      <c r="USI467" s="21"/>
      <c r="USJ467" s="46"/>
      <c r="USP467" s="21"/>
      <c r="USQ467" s="21"/>
      <c r="USR467" s="46"/>
      <c r="USX467" s="21"/>
      <c r="USY467" s="21"/>
      <c r="USZ467" s="46"/>
      <c r="UTF467" s="21"/>
      <c r="UTG467" s="21"/>
      <c r="UTH467" s="46"/>
      <c r="UTN467" s="21"/>
      <c r="UTO467" s="21"/>
      <c r="UTP467" s="46"/>
      <c r="UTV467" s="21"/>
      <c r="UTW467" s="21"/>
      <c r="UTX467" s="46"/>
      <c r="UUD467" s="21"/>
      <c r="UUE467" s="21"/>
      <c r="UUF467" s="46"/>
      <c r="UUL467" s="21"/>
      <c r="UUM467" s="21"/>
      <c r="UUN467" s="46"/>
      <c r="UUT467" s="21"/>
      <c r="UUU467" s="21"/>
      <c r="UUV467" s="46"/>
      <c r="UVB467" s="21"/>
      <c r="UVC467" s="21"/>
      <c r="UVD467" s="46"/>
      <c r="UVJ467" s="21"/>
      <c r="UVK467" s="21"/>
      <c r="UVL467" s="46"/>
      <c r="UVR467" s="21"/>
      <c r="UVS467" s="21"/>
      <c r="UVT467" s="46"/>
      <c r="UVZ467" s="21"/>
      <c r="UWA467" s="21"/>
      <c r="UWB467" s="46"/>
      <c r="UWH467" s="21"/>
      <c r="UWI467" s="21"/>
      <c r="UWJ467" s="46"/>
      <c r="UWP467" s="21"/>
      <c r="UWQ467" s="21"/>
      <c r="UWR467" s="46"/>
      <c r="UWX467" s="21"/>
      <c r="UWY467" s="21"/>
      <c r="UWZ467" s="46"/>
      <c r="UXF467" s="21"/>
      <c r="UXG467" s="21"/>
      <c r="UXH467" s="46"/>
      <c r="UXN467" s="21"/>
      <c r="UXO467" s="21"/>
      <c r="UXP467" s="46"/>
      <c r="UXV467" s="21"/>
      <c r="UXW467" s="21"/>
      <c r="UXX467" s="46"/>
      <c r="UYD467" s="21"/>
      <c r="UYE467" s="21"/>
      <c r="UYF467" s="46"/>
      <c r="UYL467" s="21"/>
      <c r="UYM467" s="21"/>
      <c r="UYN467" s="46"/>
      <c r="UYT467" s="21"/>
      <c r="UYU467" s="21"/>
      <c r="UYV467" s="46"/>
      <c r="UZB467" s="21"/>
      <c r="UZC467" s="21"/>
      <c r="UZD467" s="46"/>
      <c r="UZJ467" s="21"/>
      <c r="UZK467" s="21"/>
      <c r="UZL467" s="46"/>
      <c r="UZR467" s="21"/>
      <c r="UZS467" s="21"/>
      <c r="UZT467" s="46"/>
      <c r="UZZ467" s="21"/>
      <c r="VAA467" s="21"/>
      <c r="VAB467" s="46"/>
      <c r="VAH467" s="21"/>
      <c r="VAI467" s="21"/>
      <c r="VAJ467" s="46"/>
      <c r="VAP467" s="21"/>
      <c r="VAQ467" s="21"/>
      <c r="VAR467" s="46"/>
      <c r="VAX467" s="21"/>
      <c r="VAY467" s="21"/>
      <c r="VAZ467" s="46"/>
      <c r="VBF467" s="21"/>
      <c r="VBG467" s="21"/>
      <c r="VBH467" s="46"/>
      <c r="VBN467" s="21"/>
      <c r="VBO467" s="21"/>
      <c r="VBP467" s="46"/>
      <c r="VBV467" s="21"/>
      <c r="VBW467" s="21"/>
      <c r="VBX467" s="46"/>
      <c r="VCD467" s="21"/>
      <c r="VCE467" s="21"/>
      <c r="VCF467" s="46"/>
      <c r="VCL467" s="21"/>
      <c r="VCM467" s="21"/>
      <c r="VCN467" s="46"/>
      <c r="VCT467" s="21"/>
      <c r="VCU467" s="21"/>
      <c r="VCV467" s="46"/>
      <c r="VDB467" s="21"/>
      <c r="VDC467" s="21"/>
      <c r="VDD467" s="46"/>
      <c r="VDJ467" s="21"/>
      <c r="VDK467" s="21"/>
      <c r="VDL467" s="46"/>
      <c r="VDR467" s="21"/>
      <c r="VDS467" s="21"/>
      <c r="VDT467" s="46"/>
      <c r="VDZ467" s="21"/>
      <c r="VEA467" s="21"/>
      <c r="VEB467" s="46"/>
      <c r="VEH467" s="21"/>
      <c r="VEI467" s="21"/>
      <c r="VEJ467" s="46"/>
      <c r="VEP467" s="21"/>
      <c r="VEQ467" s="21"/>
      <c r="VER467" s="46"/>
      <c r="VEX467" s="21"/>
      <c r="VEY467" s="21"/>
      <c r="VEZ467" s="46"/>
      <c r="VFF467" s="21"/>
      <c r="VFG467" s="21"/>
      <c r="VFH467" s="46"/>
      <c r="VFN467" s="21"/>
      <c r="VFO467" s="21"/>
      <c r="VFP467" s="46"/>
      <c r="VFV467" s="21"/>
      <c r="VFW467" s="21"/>
      <c r="VFX467" s="46"/>
      <c r="VGD467" s="21"/>
      <c r="VGE467" s="21"/>
      <c r="VGF467" s="46"/>
      <c r="VGL467" s="21"/>
      <c r="VGM467" s="21"/>
      <c r="VGN467" s="46"/>
      <c r="VGT467" s="21"/>
      <c r="VGU467" s="21"/>
      <c r="VGV467" s="46"/>
      <c r="VHB467" s="21"/>
      <c r="VHC467" s="21"/>
      <c r="VHD467" s="46"/>
      <c r="VHJ467" s="21"/>
      <c r="VHK467" s="21"/>
      <c r="VHL467" s="46"/>
      <c r="VHR467" s="21"/>
      <c r="VHS467" s="21"/>
      <c r="VHT467" s="46"/>
      <c r="VHZ467" s="21"/>
      <c r="VIA467" s="21"/>
      <c r="VIB467" s="46"/>
      <c r="VIH467" s="21"/>
      <c r="VII467" s="21"/>
      <c r="VIJ467" s="46"/>
      <c r="VIP467" s="21"/>
      <c r="VIQ467" s="21"/>
      <c r="VIR467" s="46"/>
      <c r="VIX467" s="21"/>
      <c r="VIY467" s="21"/>
      <c r="VIZ467" s="46"/>
      <c r="VJF467" s="21"/>
      <c r="VJG467" s="21"/>
      <c r="VJH467" s="46"/>
      <c r="VJN467" s="21"/>
      <c r="VJO467" s="21"/>
      <c r="VJP467" s="46"/>
      <c r="VJV467" s="21"/>
      <c r="VJW467" s="21"/>
      <c r="VJX467" s="46"/>
      <c r="VKD467" s="21"/>
      <c r="VKE467" s="21"/>
      <c r="VKF467" s="46"/>
      <c r="VKL467" s="21"/>
      <c r="VKM467" s="21"/>
      <c r="VKN467" s="46"/>
      <c r="VKT467" s="21"/>
      <c r="VKU467" s="21"/>
      <c r="VKV467" s="46"/>
      <c r="VLB467" s="21"/>
      <c r="VLC467" s="21"/>
      <c r="VLD467" s="46"/>
      <c r="VLJ467" s="21"/>
      <c r="VLK467" s="21"/>
      <c r="VLL467" s="46"/>
      <c r="VLR467" s="21"/>
      <c r="VLS467" s="21"/>
      <c r="VLT467" s="46"/>
      <c r="VLZ467" s="21"/>
      <c r="VMA467" s="21"/>
      <c r="VMB467" s="46"/>
      <c r="VMH467" s="21"/>
      <c r="VMI467" s="21"/>
      <c r="VMJ467" s="46"/>
      <c r="VMP467" s="21"/>
      <c r="VMQ467" s="21"/>
      <c r="VMR467" s="46"/>
      <c r="VMX467" s="21"/>
      <c r="VMY467" s="21"/>
      <c r="VMZ467" s="46"/>
      <c r="VNF467" s="21"/>
      <c r="VNG467" s="21"/>
      <c r="VNH467" s="46"/>
      <c r="VNN467" s="21"/>
      <c r="VNO467" s="21"/>
      <c r="VNP467" s="46"/>
      <c r="VNV467" s="21"/>
      <c r="VNW467" s="21"/>
      <c r="VNX467" s="46"/>
      <c r="VOD467" s="21"/>
      <c r="VOE467" s="21"/>
      <c r="VOF467" s="46"/>
      <c r="VOL467" s="21"/>
      <c r="VOM467" s="21"/>
      <c r="VON467" s="46"/>
      <c r="VOT467" s="21"/>
      <c r="VOU467" s="21"/>
      <c r="VOV467" s="46"/>
      <c r="VPB467" s="21"/>
      <c r="VPC467" s="21"/>
      <c r="VPD467" s="46"/>
      <c r="VPJ467" s="21"/>
      <c r="VPK467" s="21"/>
      <c r="VPL467" s="46"/>
      <c r="VPR467" s="21"/>
      <c r="VPS467" s="21"/>
      <c r="VPT467" s="46"/>
      <c r="VPZ467" s="21"/>
      <c r="VQA467" s="21"/>
      <c r="VQB467" s="46"/>
      <c r="VQH467" s="21"/>
      <c r="VQI467" s="21"/>
      <c r="VQJ467" s="46"/>
      <c r="VQP467" s="21"/>
      <c r="VQQ467" s="21"/>
      <c r="VQR467" s="46"/>
      <c r="VQX467" s="21"/>
      <c r="VQY467" s="21"/>
      <c r="VQZ467" s="46"/>
      <c r="VRF467" s="21"/>
      <c r="VRG467" s="21"/>
      <c r="VRH467" s="46"/>
      <c r="VRN467" s="21"/>
      <c r="VRO467" s="21"/>
      <c r="VRP467" s="46"/>
      <c r="VRV467" s="21"/>
      <c r="VRW467" s="21"/>
      <c r="VRX467" s="46"/>
      <c r="VSD467" s="21"/>
      <c r="VSE467" s="21"/>
      <c r="VSF467" s="46"/>
      <c r="VSL467" s="21"/>
      <c r="VSM467" s="21"/>
      <c r="VSN467" s="46"/>
      <c r="VST467" s="21"/>
      <c r="VSU467" s="21"/>
      <c r="VSV467" s="46"/>
      <c r="VTB467" s="21"/>
      <c r="VTC467" s="21"/>
      <c r="VTD467" s="46"/>
      <c r="VTJ467" s="21"/>
      <c r="VTK467" s="21"/>
      <c r="VTL467" s="46"/>
      <c r="VTR467" s="21"/>
      <c r="VTS467" s="21"/>
      <c r="VTT467" s="46"/>
      <c r="VTZ467" s="21"/>
      <c r="VUA467" s="21"/>
      <c r="VUB467" s="46"/>
      <c r="VUH467" s="21"/>
      <c r="VUI467" s="21"/>
      <c r="VUJ467" s="46"/>
      <c r="VUP467" s="21"/>
      <c r="VUQ467" s="21"/>
      <c r="VUR467" s="46"/>
      <c r="VUX467" s="21"/>
      <c r="VUY467" s="21"/>
      <c r="VUZ467" s="46"/>
      <c r="VVF467" s="21"/>
      <c r="VVG467" s="21"/>
      <c r="VVH467" s="46"/>
      <c r="VVN467" s="21"/>
      <c r="VVO467" s="21"/>
      <c r="VVP467" s="46"/>
      <c r="VVV467" s="21"/>
      <c r="VVW467" s="21"/>
      <c r="VVX467" s="46"/>
      <c r="VWD467" s="21"/>
      <c r="VWE467" s="21"/>
      <c r="VWF467" s="46"/>
      <c r="VWL467" s="21"/>
      <c r="VWM467" s="21"/>
      <c r="VWN467" s="46"/>
      <c r="VWT467" s="21"/>
      <c r="VWU467" s="21"/>
      <c r="VWV467" s="46"/>
      <c r="VXB467" s="21"/>
      <c r="VXC467" s="21"/>
      <c r="VXD467" s="46"/>
      <c r="VXJ467" s="21"/>
      <c r="VXK467" s="21"/>
      <c r="VXL467" s="46"/>
      <c r="VXR467" s="21"/>
      <c r="VXS467" s="21"/>
      <c r="VXT467" s="46"/>
      <c r="VXZ467" s="21"/>
      <c r="VYA467" s="21"/>
      <c r="VYB467" s="46"/>
      <c r="VYH467" s="21"/>
      <c r="VYI467" s="21"/>
      <c r="VYJ467" s="46"/>
      <c r="VYP467" s="21"/>
      <c r="VYQ467" s="21"/>
      <c r="VYR467" s="46"/>
      <c r="VYX467" s="21"/>
      <c r="VYY467" s="21"/>
      <c r="VYZ467" s="46"/>
      <c r="VZF467" s="21"/>
      <c r="VZG467" s="21"/>
      <c r="VZH467" s="46"/>
      <c r="VZN467" s="21"/>
      <c r="VZO467" s="21"/>
      <c r="VZP467" s="46"/>
      <c r="VZV467" s="21"/>
      <c r="VZW467" s="21"/>
      <c r="VZX467" s="46"/>
      <c r="WAD467" s="21"/>
      <c r="WAE467" s="21"/>
      <c r="WAF467" s="46"/>
      <c r="WAL467" s="21"/>
      <c r="WAM467" s="21"/>
      <c r="WAN467" s="46"/>
      <c r="WAT467" s="21"/>
      <c r="WAU467" s="21"/>
      <c r="WAV467" s="46"/>
      <c r="WBB467" s="21"/>
      <c r="WBC467" s="21"/>
      <c r="WBD467" s="46"/>
      <c r="WBJ467" s="21"/>
      <c r="WBK467" s="21"/>
      <c r="WBL467" s="46"/>
      <c r="WBR467" s="21"/>
      <c r="WBS467" s="21"/>
      <c r="WBT467" s="46"/>
      <c r="WBZ467" s="21"/>
      <c r="WCA467" s="21"/>
      <c r="WCB467" s="46"/>
      <c r="WCH467" s="21"/>
      <c r="WCI467" s="21"/>
      <c r="WCJ467" s="46"/>
      <c r="WCP467" s="21"/>
      <c r="WCQ467" s="21"/>
      <c r="WCR467" s="46"/>
      <c r="WCX467" s="21"/>
      <c r="WCY467" s="21"/>
      <c r="WCZ467" s="46"/>
      <c r="WDF467" s="21"/>
      <c r="WDG467" s="21"/>
      <c r="WDH467" s="46"/>
      <c r="WDN467" s="21"/>
      <c r="WDO467" s="21"/>
      <c r="WDP467" s="46"/>
      <c r="WDV467" s="21"/>
      <c r="WDW467" s="21"/>
      <c r="WDX467" s="46"/>
      <c r="WED467" s="21"/>
      <c r="WEE467" s="21"/>
      <c r="WEF467" s="46"/>
      <c r="WEL467" s="21"/>
      <c r="WEM467" s="21"/>
      <c r="WEN467" s="46"/>
      <c r="WET467" s="21"/>
      <c r="WEU467" s="21"/>
      <c r="WEV467" s="46"/>
      <c r="WFB467" s="21"/>
      <c r="WFC467" s="21"/>
      <c r="WFD467" s="46"/>
      <c r="WFJ467" s="21"/>
      <c r="WFK467" s="21"/>
      <c r="WFL467" s="46"/>
      <c r="WFR467" s="21"/>
      <c r="WFS467" s="21"/>
      <c r="WFT467" s="46"/>
      <c r="WFZ467" s="21"/>
      <c r="WGA467" s="21"/>
      <c r="WGB467" s="46"/>
      <c r="WGH467" s="21"/>
      <c r="WGI467" s="21"/>
      <c r="WGJ467" s="46"/>
      <c r="WGP467" s="21"/>
      <c r="WGQ467" s="21"/>
      <c r="WGR467" s="46"/>
      <c r="WGX467" s="21"/>
      <c r="WGY467" s="21"/>
      <c r="WGZ467" s="46"/>
      <c r="WHF467" s="21"/>
      <c r="WHG467" s="21"/>
      <c r="WHH467" s="46"/>
      <c r="WHN467" s="21"/>
      <c r="WHO467" s="21"/>
      <c r="WHP467" s="46"/>
      <c r="WHV467" s="21"/>
      <c r="WHW467" s="21"/>
      <c r="WHX467" s="46"/>
      <c r="WID467" s="21"/>
      <c r="WIE467" s="21"/>
      <c r="WIF467" s="46"/>
      <c r="WIL467" s="21"/>
      <c r="WIM467" s="21"/>
      <c r="WIN467" s="46"/>
      <c r="WIT467" s="21"/>
      <c r="WIU467" s="21"/>
      <c r="WIV467" s="46"/>
      <c r="WJB467" s="21"/>
      <c r="WJC467" s="21"/>
      <c r="WJD467" s="46"/>
      <c r="WJJ467" s="21"/>
      <c r="WJK467" s="21"/>
      <c r="WJL467" s="46"/>
      <c r="WJR467" s="21"/>
      <c r="WJS467" s="21"/>
      <c r="WJT467" s="46"/>
      <c r="WJZ467" s="21"/>
      <c r="WKA467" s="21"/>
      <c r="WKB467" s="46"/>
      <c r="WKH467" s="21"/>
      <c r="WKI467" s="21"/>
      <c r="WKJ467" s="46"/>
      <c r="WKP467" s="21"/>
      <c r="WKQ467" s="21"/>
      <c r="WKR467" s="46"/>
      <c r="WKX467" s="21"/>
      <c r="WKY467" s="21"/>
      <c r="WKZ467" s="46"/>
      <c r="WLF467" s="21"/>
      <c r="WLG467" s="21"/>
      <c r="WLH467" s="46"/>
      <c r="WLN467" s="21"/>
      <c r="WLO467" s="21"/>
      <c r="WLP467" s="46"/>
      <c r="WLV467" s="21"/>
      <c r="WLW467" s="21"/>
      <c r="WLX467" s="46"/>
      <c r="WMD467" s="21"/>
      <c r="WME467" s="21"/>
      <c r="WMF467" s="46"/>
      <c r="WML467" s="21"/>
      <c r="WMM467" s="21"/>
      <c r="WMN467" s="46"/>
      <c r="WMT467" s="21"/>
      <c r="WMU467" s="21"/>
      <c r="WMV467" s="46"/>
      <c r="WNB467" s="21"/>
      <c r="WNC467" s="21"/>
      <c r="WND467" s="46"/>
      <c r="WNJ467" s="21"/>
      <c r="WNK467" s="21"/>
      <c r="WNL467" s="46"/>
      <c r="WNR467" s="21"/>
      <c r="WNS467" s="21"/>
      <c r="WNT467" s="46"/>
      <c r="WNZ467" s="21"/>
      <c r="WOA467" s="21"/>
      <c r="WOB467" s="46"/>
      <c r="WOH467" s="21"/>
      <c r="WOI467" s="21"/>
      <c r="WOJ467" s="46"/>
      <c r="WOP467" s="21"/>
      <c r="WOQ467" s="21"/>
      <c r="WOR467" s="46"/>
      <c r="WOX467" s="21"/>
      <c r="WOY467" s="21"/>
      <c r="WOZ467" s="46"/>
      <c r="WPF467" s="21"/>
      <c r="WPG467" s="21"/>
      <c r="WPH467" s="46"/>
      <c r="WPN467" s="21"/>
      <c r="WPO467" s="21"/>
      <c r="WPP467" s="46"/>
      <c r="WPV467" s="21"/>
      <c r="WPW467" s="21"/>
      <c r="WPX467" s="46"/>
      <c r="WQD467" s="21"/>
      <c r="WQE467" s="21"/>
      <c r="WQF467" s="46"/>
      <c r="WQL467" s="21"/>
      <c r="WQM467" s="21"/>
      <c r="WQN467" s="46"/>
      <c r="WQT467" s="21"/>
      <c r="WQU467" s="21"/>
      <c r="WQV467" s="46"/>
      <c r="WRB467" s="21"/>
      <c r="WRC467" s="21"/>
      <c r="WRD467" s="46"/>
      <c r="WRJ467" s="21"/>
      <c r="WRK467" s="21"/>
      <c r="WRL467" s="46"/>
      <c r="WRR467" s="21"/>
      <c r="WRS467" s="21"/>
      <c r="WRT467" s="46"/>
      <c r="WRZ467" s="21"/>
      <c r="WSA467" s="21"/>
      <c r="WSB467" s="46"/>
      <c r="WSH467" s="21"/>
      <c r="WSI467" s="21"/>
      <c r="WSJ467" s="46"/>
      <c r="WSP467" s="21"/>
      <c r="WSQ467" s="21"/>
      <c r="WSR467" s="46"/>
      <c r="WSX467" s="21"/>
      <c r="WSY467" s="21"/>
      <c r="WSZ467" s="46"/>
      <c r="WTF467" s="21"/>
      <c r="WTG467" s="21"/>
      <c r="WTH467" s="46"/>
      <c r="WTN467" s="21"/>
      <c r="WTO467" s="21"/>
      <c r="WTP467" s="46"/>
      <c r="WTV467" s="21"/>
      <c r="WTW467" s="21"/>
      <c r="WTX467" s="46"/>
      <c r="WUD467" s="21"/>
      <c r="WUE467" s="21"/>
      <c r="WUF467" s="46"/>
      <c r="WUL467" s="21"/>
      <c r="WUM467" s="21"/>
      <c r="WUN467" s="46"/>
      <c r="WUT467" s="21"/>
      <c r="WUU467" s="21"/>
      <c r="WUV467" s="46"/>
      <c r="WVB467" s="21"/>
      <c r="WVC467" s="21"/>
      <c r="WVD467" s="46"/>
      <c r="WVJ467" s="21"/>
      <c r="WVK467" s="21"/>
      <c r="WVL467" s="46"/>
      <c r="WVR467" s="21"/>
      <c r="WVS467" s="21"/>
      <c r="WVT467" s="46"/>
      <c r="WVZ467" s="21"/>
      <c r="WWA467" s="21"/>
      <c r="WWB467" s="46"/>
      <c r="WWH467" s="21"/>
      <c r="WWI467" s="21"/>
      <c r="WWJ467" s="46"/>
      <c r="WWP467" s="21"/>
      <c r="WWQ467" s="21"/>
      <c r="WWR467" s="46"/>
      <c r="WWX467" s="21"/>
      <c r="WWY467" s="21"/>
      <c r="WWZ467" s="46"/>
      <c r="WXF467" s="21"/>
      <c r="WXG467" s="21"/>
      <c r="WXH467" s="46"/>
      <c r="WXN467" s="21"/>
      <c r="WXO467" s="21"/>
      <c r="WXP467" s="46"/>
      <c r="WXV467" s="21"/>
      <c r="WXW467" s="21"/>
      <c r="WXX467" s="46"/>
      <c r="WYD467" s="21"/>
      <c r="WYE467" s="21"/>
      <c r="WYF467" s="46"/>
      <c r="WYL467" s="21"/>
      <c r="WYM467" s="21"/>
      <c r="WYN467" s="46"/>
      <c r="WYT467" s="21"/>
      <c r="WYU467" s="21"/>
      <c r="WYV467" s="46"/>
      <c r="WZB467" s="21"/>
      <c r="WZC467" s="21"/>
      <c r="WZD467" s="46"/>
      <c r="WZJ467" s="21"/>
      <c r="WZK467" s="21"/>
      <c r="WZL467" s="46"/>
      <c r="WZR467" s="21"/>
      <c r="WZS467" s="21"/>
      <c r="WZT467" s="46"/>
      <c r="WZZ467" s="21"/>
      <c r="XAA467" s="21"/>
      <c r="XAB467" s="46"/>
      <c r="XAH467" s="21"/>
      <c r="XAI467" s="21"/>
      <c r="XAJ467" s="46"/>
      <c r="XAP467" s="21"/>
      <c r="XAQ467" s="21"/>
      <c r="XAR467" s="46"/>
      <c r="XAX467" s="21"/>
      <c r="XAY467" s="21"/>
      <c r="XAZ467" s="46"/>
      <c r="XBF467" s="21"/>
      <c r="XBG467" s="21"/>
      <c r="XBH467" s="46"/>
      <c r="XBN467" s="21"/>
      <c r="XBO467" s="21"/>
      <c r="XBP467" s="46"/>
      <c r="XBV467" s="21"/>
      <c r="XBW467" s="21"/>
      <c r="XBX467" s="46"/>
      <c r="XCD467" s="21"/>
      <c r="XCE467" s="21"/>
      <c r="XCF467" s="46"/>
      <c r="XCL467" s="21"/>
      <c r="XCM467" s="21"/>
      <c r="XCN467" s="46"/>
      <c r="XCT467" s="21"/>
      <c r="XCU467" s="21"/>
      <c r="XCV467" s="46"/>
      <c r="XDB467" s="21"/>
      <c r="XDC467" s="21"/>
      <c r="XDD467" s="46"/>
      <c r="XDJ467" s="21"/>
      <c r="XDK467" s="21"/>
      <c r="XDL467" s="46"/>
      <c r="XDR467" s="21"/>
      <c r="XDS467" s="21"/>
      <c r="XDT467" s="46"/>
      <c r="XDZ467" s="21"/>
      <c r="XEA467" s="21"/>
      <c r="XEB467" s="46"/>
      <c r="XEH467" s="21"/>
      <c r="XEI467" s="21"/>
      <c r="XEJ467" s="46"/>
      <c r="XEP467" s="21"/>
      <c r="XEQ467" s="21"/>
      <c r="XER467" s="46"/>
      <c r="XEX467" s="21"/>
      <c r="XEY467" s="21"/>
      <c r="XEZ467" s="46"/>
    </row>
    <row r="468" spans="2:1020 1026:2044 2050:3068 3074:4092 4098:5116 5122:6140 6146:7164 7170:8188 8194:9212 9218:10236 10242:11260 11266:12284 12290:13308 13314:14332 14338:15356 15362:16380" ht="15.75" customHeight="1">
      <c r="B468" s="87"/>
      <c r="C468" s="87"/>
      <c r="D468" s="87"/>
      <c r="E468" s="87"/>
      <c r="F468" s="87"/>
      <c r="G468" s="87"/>
      <c r="H468" s="87"/>
      <c r="I468" s="87"/>
      <c r="J468" s="21"/>
    </row>
    <row r="469" spans="2:1020 1026:2044 2050:3068 3074:4092 4098:5116 5122:6140 6146:7164 7170:8188 8194:9212 9218:10236 10242:11260 11266:12284 12290:13308 13314:14332 14338:15356 15362:16380">
      <c r="B469" s="9"/>
      <c r="C469" s="9"/>
      <c r="D469" s="9"/>
      <c r="E469" s="9"/>
      <c r="F469" s="9"/>
      <c r="G469" s="9"/>
      <c r="H469" s="9"/>
      <c r="I469" s="9"/>
    </row>
    <row r="470" spans="2:1020 1026:2044 2050:3068 3074:4092 4098:5116 5122:6140 6146:7164 7170:8188 8194:9212 9218:10236 10242:11260 11266:12284 12290:13308 13314:14332 14338:15356 15362:16380">
      <c r="B470" s="9"/>
      <c r="C470" s="9"/>
      <c r="D470" s="9"/>
      <c r="E470" s="9"/>
      <c r="F470" s="9"/>
      <c r="G470" s="9"/>
      <c r="H470" s="9"/>
      <c r="I470" s="9"/>
    </row>
    <row r="471" spans="2:1020 1026:2044 2050:3068 3074:4092 4098:5116 5122:6140 6146:7164 7170:8188 8194:9212 9218:10236 10242:11260 11266:12284 12290:13308 13314:14332 14338:15356 15362:16380" ht="17.25" customHeight="1">
      <c r="B471" s="88" t="s">
        <v>13</v>
      </c>
      <c r="C471" s="88"/>
      <c r="D471" s="9" t="s">
        <v>128</v>
      </c>
      <c r="E471" s="9"/>
      <c r="F471" s="9"/>
      <c r="G471" s="9"/>
      <c r="H471" s="9"/>
      <c r="I471" s="9"/>
    </row>
    <row r="472" spans="2:1020 1026:2044 2050:3068 3074:4092 4098:5116 5122:6140 6146:7164 7170:8188 8194:9212 9218:10236 10242:11260 11266:12284 12290:13308 13314:14332 14338:15356 15362:16380" ht="15.75" customHeight="1">
      <c r="B472" s="89" t="s">
        <v>83</v>
      </c>
      <c r="C472" s="89"/>
      <c r="D472" s="90">
        <f>F313</f>
        <v>9800</v>
      </c>
      <c r="E472" s="9"/>
      <c r="F472" s="9"/>
      <c r="G472" s="9"/>
      <c r="H472" s="9"/>
      <c r="I472" s="9"/>
    </row>
    <row r="473" spans="2:1020 1026:2044 2050:3068 3074:4092 4098:5116 5122:6140 6146:7164 7170:8188 8194:9212 9218:10236 10242:11260 11266:12284 12290:13308 13314:14332 14338:15356 15362:16380" ht="15.75" customHeight="1">
      <c r="B473" s="89"/>
      <c r="C473" s="89"/>
      <c r="D473" s="90"/>
      <c r="E473" s="9"/>
      <c r="F473" s="9"/>
      <c r="G473" s="9"/>
      <c r="H473" s="9"/>
      <c r="I473" s="9"/>
    </row>
    <row r="474" spans="2:1020 1026:2044 2050:3068 3074:4092 4098:5116 5122:6140 6146:7164 7170:8188 8194:9212 9218:10236 10242:11260 11266:12284 12290:13308 13314:14332 14338:15356 15362:16380" ht="15.75" customHeight="1">
      <c r="B474" s="88" t="s">
        <v>84</v>
      </c>
      <c r="C474" s="88"/>
      <c r="D474" s="9"/>
      <c r="E474" s="9"/>
      <c r="F474" s="9"/>
      <c r="G474" s="9"/>
      <c r="H474" s="9"/>
      <c r="I474" s="9"/>
    </row>
    <row r="475" spans="2:1020 1026:2044 2050:3068 3074:4092 4098:5116 5122:6140 6146:7164 7170:8188 8194:9212 9218:10236 10242:11260 11266:12284 12290:13308 13314:14332 14338:15356 15362:16380">
      <c r="B475" s="9"/>
      <c r="C475" s="9"/>
      <c r="D475" s="9"/>
      <c r="E475" s="9"/>
      <c r="F475" s="9"/>
      <c r="G475" s="9"/>
      <c r="H475" s="9"/>
      <c r="I475" s="9"/>
    </row>
    <row r="476" spans="2:1020 1026:2044 2050:3068 3074:4092 4098:5116 5122:6140 6146:7164 7170:8188 8194:9212 9218:10236 10242:11260 11266:12284 12290:13308 13314:14332 14338:15356 15362:16380" ht="15.75" customHeight="1">
      <c r="B476" s="89"/>
      <c r="C476" s="89"/>
      <c r="D476" s="125"/>
      <c r="E476" s="9"/>
      <c r="F476" s="9"/>
      <c r="G476" s="9"/>
      <c r="H476" s="9"/>
      <c r="I476" s="9"/>
    </row>
    <row r="477" spans="2:1020 1026:2044 2050:3068 3074:4092 4098:5116 5122:6140 6146:7164 7170:8188 8194:9212 9218:10236 10242:11260 11266:12284 12290:13308 13314:14332 14338:15356 15362:16380" ht="15.75" customHeight="1">
      <c r="B477" s="89"/>
      <c r="C477" s="89"/>
      <c r="D477" s="125"/>
      <c r="E477" s="9"/>
      <c r="F477" s="9"/>
      <c r="G477" s="9"/>
      <c r="H477" s="9"/>
      <c r="I477" s="9"/>
    </row>
    <row r="478" spans="2:1020 1026:2044 2050:3068 3074:4092 4098:5116 5122:6140 6146:7164 7170:8188 8194:9212 9218:10236 10242:11260 11266:12284 12290:13308 13314:14332 14338:15356 15362:16380" ht="15.75" customHeight="1">
      <c r="B478" s="88"/>
      <c r="C478" s="88"/>
      <c r="D478" s="9"/>
      <c r="E478" s="9"/>
      <c r="F478" s="9"/>
      <c r="G478" s="9"/>
      <c r="H478" s="9"/>
      <c r="I478" s="9"/>
    </row>
    <row r="479" spans="2:1020 1026:2044 2050:3068 3074:4092 4098:5116 5122:6140 6146:7164 7170:8188 8194:9212 9218:10236 10242:11260 11266:12284 12290:13308 13314:14332 14338:15356 15362:16380">
      <c r="B479" s="9"/>
      <c r="C479" s="9"/>
      <c r="D479" s="9"/>
      <c r="E479" s="9"/>
      <c r="F479" s="9"/>
      <c r="G479" s="9"/>
      <c r="H479" s="9"/>
      <c r="I479" s="9"/>
    </row>
    <row r="480" spans="2:1020 1026:2044 2050:3068 3074:4092 4098:5116 5122:6140 6146:7164 7170:8188 8194:9212 9218:10236 10242:11260 11266:12284 12290:13308 13314:14332 14338:15356 15362:16380">
      <c r="B480" s="9"/>
      <c r="C480" s="9"/>
      <c r="D480" s="9"/>
      <c r="E480" s="9"/>
      <c r="F480" s="9"/>
      <c r="G480" s="9"/>
      <c r="H480" s="9"/>
      <c r="I480" s="9"/>
    </row>
    <row r="481" spans="2:11">
      <c r="B481" s="9"/>
      <c r="C481" s="9"/>
      <c r="D481" s="9"/>
      <c r="E481" s="9"/>
      <c r="F481" s="9"/>
      <c r="G481" s="9"/>
      <c r="H481" s="9"/>
      <c r="I481" s="9"/>
    </row>
    <row r="482" spans="2:11">
      <c r="B482" s="9"/>
      <c r="C482" s="9"/>
      <c r="D482" s="9"/>
      <c r="E482" s="9"/>
      <c r="F482" s="9"/>
      <c r="G482" s="9"/>
      <c r="H482" s="9"/>
      <c r="I482" s="9"/>
    </row>
    <row r="483" spans="2:11">
      <c r="B483" s="49" t="s">
        <v>15</v>
      </c>
      <c r="C483" s="9"/>
      <c r="D483" s="9"/>
      <c r="E483" s="9"/>
      <c r="F483" s="9"/>
      <c r="G483" s="9"/>
      <c r="H483" s="9"/>
      <c r="I483" s="9"/>
    </row>
    <row r="484" spans="2:11">
      <c r="B484" s="49" t="s">
        <v>37</v>
      </c>
      <c r="C484" s="9"/>
      <c r="D484" s="9"/>
      <c r="E484" s="9"/>
      <c r="F484" s="9"/>
      <c r="G484" s="9"/>
      <c r="H484" s="9"/>
      <c r="I484" s="9"/>
    </row>
    <row r="485" spans="2:11" ht="14.25" customHeight="1">
      <c r="B485" s="9"/>
      <c r="C485" s="9"/>
      <c r="D485" s="9"/>
      <c r="E485" s="9"/>
      <c r="F485" s="9"/>
      <c r="G485" s="9"/>
      <c r="H485" s="9"/>
      <c r="I485" s="9"/>
    </row>
    <row r="486" spans="2:11" ht="18.75">
      <c r="K486" s="1"/>
    </row>
    <row r="487" spans="2:11" ht="18.75">
      <c r="B487" s="9"/>
      <c r="C487" s="9"/>
      <c r="D487" s="9"/>
      <c r="E487" s="9"/>
      <c r="F487" s="9"/>
      <c r="G487" s="9"/>
      <c r="H487" s="9"/>
      <c r="I487" s="9"/>
      <c r="K487" s="1"/>
    </row>
    <row r="488" spans="2:11">
      <c r="B488" s="9"/>
      <c r="C488" s="9"/>
      <c r="D488" s="9"/>
      <c r="E488" s="9"/>
      <c r="F488" s="9"/>
      <c r="G488" s="9"/>
      <c r="H488" s="9"/>
      <c r="I488" s="9"/>
    </row>
    <row r="489" spans="2:11">
      <c r="B489" s="88" t="s">
        <v>13</v>
      </c>
      <c r="C489" s="88"/>
      <c r="D489" s="9" t="s">
        <v>128</v>
      </c>
      <c r="E489" s="9"/>
      <c r="F489" s="9"/>
      <c r="G489" s="9"/>
      <c r="H489" s="9"/>
      <c r="I489" s="9"/>
    </row>
    <row r="490" spans="2:11">
      <c r="B490" s="89" t="s">
        <v>91</v>
      </c>
      <c r="C490" s="89"/>
      <c r="D490" s="90">
        <f>F297</f>
        <v>9940</v>
      </c>
      <c r="E490" s="9"/>
      <c r="F490" s="9"/>
      <c r="G490" s="9"/>
      <c r="H490" s="9"/>
      <c r="I490" s="9"/>
    </row>
    <row r="491" spans="2:11" ht="15.75" customHeight="1">
      <c r="B491" s="89"/>
      <c r="C491" s="89"/>
      <c r="D491" s="90"/>
      <c r="E491" s="9"/>
      <c r="F491" s="9"/>
      <c r="G491" s="9"/>
      <c r="H491" s="9"/>
      <c r="I491" s="9"/>
    </row>
    <row r="492" spans="2:11" ht="15.75" customHeight="1">
      <c r="B492" s="137" t="s">
        <v>41</v>
      </c>
      <c r="C492" s="137"/>
      <c r="D492" s="9"/>
      <c r="E492" s="9"/>
      <c r="F492" s="9"/>
      <c r="G492" s="9"/>
      <c r="H492" s="9"/>
      <c r="I492" s="9"/>
    </row>
    <row r="493" spans="2:11">
      <c r="B493" s="88" t="s">
        <v>100</v>
      </c>
      <c r="C493" s="88"/>
      <c r="D493" s="9"/>
      <c r="E493" s="9"/>
      <c r="F493" s="9"/>
      <c r="G493" s="9"/>
      <c r="H493" s="9"/>
      <c r="I493" s="9"/>
    </row>
    <row r="494" spans="2:11">
      <c r="B494" s="9"/>
      <c r="C494" s="9"/>
      <c r="D494" s="9"/>
      <c r="E494" s="9"/>
      <c r="F494" s="9"/>
      <c r="G494" s="9"/>
      <c r="H494" s="9"/>
      <c r="I494" s="9"/>
    </row>
    <row r="495" spans="2:11">
      <c r="B495" s="89" t="s">
        <v>92</v>
      </c>
      <c r="C495" s="89"/>
      <c r="D495" s="90">
        <f>F298</f>
        <v>8610</v>
      </c>
      <c r="E495" s="9"/>
      <c r="F495" s="9"/>
      <c r="G495" s="9"/>
      <c r="H495" s="9"/>
      <c r="I495" s="9"/>
    </row>
    <row r="496" spans="2:11" ht="15.75" customHeight="1">
      <c r="B496" s="89"/>
      <c r="C496" s="89"/>
      <c r="D496" s="90"/>
      <c r="E496" s="9"/>
      <c r="F496" s="9"/>
      <c r="G496" s="9"/>
      <c r="H496" s="9"/>
      <c r="I496" s="9"/>
    </row>
    <row r="497" spans="2:9" ht="15.75" customHeight="1">
      <c r="B497" s="137" t="s">
        <v>43</v>
      </c>
      <c r="C497" s="137"/>
      <c r="D497" s="9"/>
      <c r="E497" s="9"/>
      <c r="F497" s="9"/>
      <c r="G497" s="9"/>
      <c r="H497" s="9"/>
      <c r="I497" s="9"/>
    </row>
    <row r="498" spans="2:9">
      <c r="B498" s="88" t="s">
        <v>99</v>
      </c>
      <c r="C498" s="88"/>
      <c r="D498" s="9"/>
      <c r="E498" s="9"/>
      <c r="F498" s="9"/>
      <c r="G498" s="9"/>
      <c r="H498" s="9"/>
      <c r="I498" s="9"/>
    </row>
    <row r="499" spans="2:9">
      <c r="B499" s="88"/>
      <c r="C499" s="88"/>
      <c r="D499" s="9"/>
      <c r="E499" s="9"/>
      <c r="F499" s="9"/>
      <c r="G499" s="9"/>
      <c r="H499" s="9"/>
      <c r="I499" s="9"/>
    </row>
    <row r="500" spans="2:9">
      <c r="B500" s="49" t="s">
        <v>15</v>
      </c>
      <c r="C500" s="9"/>
      <c r="D500" s="9"/>
      <c r="E500" s="9"/>
      <c r="F500" s="9"/>
      <c r="G500" s="9"/>
      <c r="H500" s="9"/>
      <c r="I500" s="9"/>
    </row>
    <row r="501" spans="2:9">
      <c r="B501" s="49" t="s">
        <v>37</v>
      </c>
      <c r="C501" s="9"/>
      <c r="D501" s="9"/>
      <c r="E501" s="9"/>
      <c r="F501" s="9"/>
      <c r="G501" s="9"/>
      <c r="H501" s="9"/>
      <c r="I501" s="9"/>
    </row>
    <row r="502" spans="2:9" ht="15" customHeight="1">
      <c r="B502" s="9"/>
      <c r="C502" s="9"/>
      <c r="D502" s="9"/>
      <c r="E502" s="9"/>
      <c r="F502" s="9"/>
      <c r="G502" s="9"/>
      <c r="H502" s="9"/>
      <c r="I502" s="9"/>
    </row>
    <row r="503" spans="2:9" ht="9" customHeight="1">
      <c r="B503" s="21"/>
      <c r="C503" s="21"/>
      <c r="D503" s="46"/>
    </row>
    <row r="504" spans="2:9" ht="15" customHeight="1">
      <c r="B504" s="9"/>
      <c r="C504" s="9"/>
      <c r="D504" s="9"/>
      <c r="E504" s="9"/>
      <c r="F504" s="9"/>
      <c r="G504" s="9"/>
      <c r="H504" s="9"/>
      <c r="I504" s="9"/>
    </row>
    <row r="505" spans="2:9" ht="15" customHeight="1">
      <c r="B505" s="9"/>
      <c r="C505" s="9"/>
      <c r="D505" s="9"/>
      <c r="E505" s="9"/>
      <c r="F505" s="9"/>
      <c r="G505" s="9"/>
      <c r="H505" s="9"/>
      <c r="I505" s="9"/>
    </row>
    <row r="506" spans="2:9" ht="15" customHeight="1">
      <c r="B506" s="9"/>
      <c r="C506" s="9"/>
      <c r="D506" s="9"/>
      <c r="E506" s="9"/>
      <c r="F506" s="9"/>
      <c r="G506" s="9"/>
      <c r="H506" s="9"/>
      <c r="I506" s="9"/>
    </row>
    <row r="507" spans="2:9" ht="15" customHeight="1">
      <c r="B507" s="65" t="s">
        <v>13</v>
      </c>
      <c r="C507" s="9"/>
      <c r="D507" s="9" t="s">
        <v>128</v>
      </c>
      <c r="E507" s="9"/>
      <c r="F507" s="9"/>
      <c r="G507" s="9"/>
      <c r="H507" s="9"/>
      <c r="I507" s="9"/>
    </row>
    <row r="508" spans="2:9" ht="15" customHeight="1">
      <c r="B508" s="114" t="s">
        <v>88</v>
      </c>
      <c r="C508" s="114"/>
      <c r="D508" s="90">
        <f>F295</f>
        <v>7280</v>
      </c>
      <c r="E508" s="9"/>
      <c r="F508" s="9"/>
      <c r="G508" s="9"/>
      <c r="H508" s="9"/>
      <c r="I508" s="9"/>
    </row>
    <row r="509" spans="2:9" ht="15" customHeight="1">
      <c r="B509" s="114"/>
      <c r="C509" s="114"/>
      <c r="D509" s="90"/>
      <c r="E509" s="9"/>
      <c r="F509" s="9"/>
      <c r="G509" s="9"/>
      <c r="H509" s="9"/>
      <c r="I509" s="9"/>
    </row>
    <row r="510" spans="2:9" ht="15" customHeight="1">
      <c r="B510" s="88" t="s">
        <v>97</v>
      </c>
      <c r="C510" s="88"/>
      <c r="D510" s="9"/>
      <c r="E510" s="9"/>
      <c r="F510" s="9"/>
      <c r="G510" s="9"/>
      <c r="H510" s="9"/>
      <c r="I510" s="9"/>
    </row>
    <row r="511" spans="2:9" ht="15" customHeight="1">
      <c r="B511" s="9"/>
      <c r="C511" s="9"/>
      <c r="D511" s="9"/>
      <c r="E511" s="9"/>
      <c r="F511" s="9"/>
      <c r="G511" s="9"/>
      <c r="H511" s="9"/>
      <c r="I511" s="9"/>
    </row>
    <row r="512" spans="2:9" ht="15" customHeight="1">
      <c r="B512" s="114" t="s">
        <v>87</v>
      </c>
      <c r="C512" s="114"/>
      <c r="D512" s="90">
        <f>F296</f>
        <v>6090</v>
      </c>
      <c r="E512" s="9"/>
      <c r="F512" s="9"/>
      <c r="G512" s="9"/>
      <c r="H512" s="9"/>
      <c r="I512" s="9"/>
    </row>
    <row r="513" spans="2:1020 1026:2044 2050:3068 3074:4092 4098:5116 5122:6140 6146:7164 7170:8188 8194:9212 9218:10236 10242:11260 11266:12284 12290:13308 13314:14332 14338:15356 15362:16380" ht="15" customHeight="1">
      <c r="B513" s="114"/>
      <c r="C513" s="114"/>
      <c r="D513" s="90"/>
      <c r="E513" s="9"/>
      <c r="F513" s="9"/>
      <c r="G513" s="9"/>
      <c r="H513" s="9"/>
      <c r="I513" s="9"/>
    </row>
    <row r="514" spans="2:1020 1026:2044 2050:3068 3074:4092 4098:5116 5122:6140 6146:7164 7170:8188 8194:9212 9218:10236 10242:11260 11266:12284 12290:13308 13314:14332 14338:15356 15362:16380" ht="15" customHeight="1">
      <c r="B514" s="88" t="s">
        <v>98</v>
      </c>
      <c r="C514" s="88"/>
      <c r="D514" s="9"/>
      <c r="E514" s="9"/>
      <c r="F514" s="9"/>
      <c r="G514" s="9"/>
      <c r="H514" s="9"/>
      <c r="I514" s="9"/>
    </row>
    <row r="515" spans="2:1020 1026:2044 2050:3068 3074:4092 4098:5116 5122:6140 6146:7164 7170:8188 8194:9212 9218:10236 10242:11260 11266:12284 12290:13308 13314:14332 14338:15356 15362:16380" ht="15" customHeight="1">
      <c r="B515" s="9"/>
      <c r="C515" s="9"/>
      <c r="D515" s="9"/>
      <c r="E515" s="9"/>
      <c r="F515" s="9"/>
      <c r="G515" s="9"/>
      <c r="H515" s="9"/>
      <c r="I515" s="9"/>
    </row>
    <row r="516" spans="2:1020 1026:2044 2050:3068 3074:4092 4098:5116 5122:6140 6146:7164 7170:8188 8194:9212 9218:10236 10242:11260 11266:12284 12290:13308 13314:14332 14338:15356 15362:16380" ht="15" customHeight="1">
      <c r="B516" s="9"/>
      <c r="C516" s="9"/>
      <c r="D516" s="9"/>
      <c r="E516" s="9"/>
      <c r="F516" s="9"/>
      <c r="G516" s="9"/>
      <c r="H516" s="9"/>
      <c r="I516" s="9"/>
    </row>
    <row r="517" spans="2:1020 1026:2044 2050:3068 3074:4092 4098:5116 5122:6140 6146:7164 7170:8188 8194:9212 9218:10236 10242:11260 11266:12284 12290:13308 13314:14332 14338:15356 15362:16380" ht="15" customHeight="1">
      <c r="B517" s="49"/>
      <c r="C517" s="9"/>
      <c r="D517" s="9"/>
      <c r="E517" s="9"/>
      <c r="F517" s="9"/>
      <c r="G517" s="9"/>
      <c r="H517" s="9"/>
      <c r="I517" s="9"/>
    </row>
    <row r="518" spans="2:1020 1026:2044 2050:3068 3074:4092 4098:5116 5122:6140 6146:7164 7170:8188 8194:9212 9218:10236 10242:11260 11266:12284 12290:13308 13314:14332 14338:15356 15362:16380" ht="15" customHeight="1">
      <c r="B518" s="49"/>
      <c r="C518" s="9"/>
      <c r="D518" s="9"/>
      <c r="E518" s="9"/>
      <c r="F518" s="9"/>
      <c r="G518" s="9"/>
      <c r="H518" s="9"/>
      <c r="I518" s="9"/>
    </row>
    <row r="519" spans="2:1020 1026:2044 2050:3068 3074:4092 4098:5116 5122:6140 6146:7164 7170:8188 8194:9212 9218:10236 10242:11260 11266:12284 12290:13308 13314:14332 14338:15356 15362:16380" ht="15" customHeight="1">
      <c r="B519" s="49" t="s">
        <v>15</v>
      </c>
      <c r="C519" s="9"/>
      <c r="D519" s="9"/>
      <c r="E519" s="9"/>
      <c r="F519" s="9"/>
      <c r="G519" s="9"/>
      <c r="H519" s="9"/>
      <c r="I519" s="9"/>
    </row>
    <row r="520" spans="2:1020 1026:2044 2050:3068 3074:4092 4098:5116 5122:6140 6146:7164 7170:8188 8194:9212 9218:10236 10242:11260 11266:12284 12290:13308 13314:14332 14338:15356 15362:16380" ht="15" customHeight="1">
      <c r="B520" s="49" t="s">
        <v>37</v>
      </c>
      <c r="C520" s="9"/>
      <c r="D520" s="9"/>
      <c r="E520" s="9"/>
      <c r="F520" s="9"/>
      <c r="G520" s="9"/>
      <c r="H520" s="9"/>
      <c r="I520" s="9"/>
      <c r="J520" s="21"/>
      <c r="K520" s="21"/>
      <c r="L520" s="46"/>
      <c r="R520" s="21"/>
      <c r="S520" s="21"/>
      <c r="T520" s="46"/>
      <c r="Z520" s="21"/>
      <c r="AA520" s="21"/>
      <c r="AB520" s="46"/>
      <c r="AH520" s="21"/>
      <c r="AI520" s="21"/>
      <c r="AJ520" s="46"/>
      <c r="AP520" s="21"/>
      <c r="AQ520" s="21"/>
      <c r="AR520" s="46"/>
      <c r="AX520" s="21"/>
      <c r="AY520" s="21"/>
      <c r="AZ520" s="46"/>
      <c r="BF520" s="21"/>
      <c r="BG520" s="21"/>
      <c r="BH520" s="46"/>
      <c r="BN520" s="21"/>
      <c r="BO520" s="21"/>
      <c r="BP520" s="46"/>
      <c r="BV520" s="21"/>
      <c r="BW520" s="21"/>
      <c r="BX520" s="46"/>
      <c r="CD520" s="21"/>
      <c r="CE520" s="21"/>
      <c r="CF520" s="46"/>
      <c r="CL520" s="21"/>
      <c r="CM520" s="21"/>
      <c r="CN520" s="46"/>
      <c r="CT520" s="21"/>
      <c r="CU520" s="21"/>
      <c r="CV520" s="46"/>
      <c r="DB520" s="21"/>
      <c r="DC520" s="21"/>
      <c r="DD520" s="46"/>
      <c r="DJ520" s="21"/>
      <c r="DK520" s="21"/>
      <c r="DL520" s="46"/>
      <c r="DR520" s="21"/>
      <c r="DS520" s="21"/>
      <c r="DT520" s="46"/>
      <c r="DZ520" s="21"/>
      <c r="EA520" s="21"/>
      <c r="EB520" s="46"/>
      <c r="EH520" s="21"/>
      <c r="EI520" s="21"/>
      <c r="EJ520" s="46"/>
      <c r="EP520" s="21"/>
      <c r="EQ520" s="21"/>
      <c r="ER520" s="46"/>
      <c r="EX520" s="21"/>
      <c r="EY520" s="21"/>
      <c r="EZ520" s="46"/>
      <c r="FF520" s="21"/>
      <c r="FG520" s="21"/>
      <c r="FH520" s="46"/>
      <c r="FN520" s="21"/>
      <c r="FO520" s="21"/>
      <c r="FP520" s="46"/>
      <c r="FV520" s="21"/>
      <c r="FW520" s="21"/>
      <c r="FX520" s="46"/>
      <c r="GD520" s="21"/>
      <c r="GE520" s="21"/>
      <c r="GF520" s="46"/>
      <c r="GL520" s="21"/>
      <c r="GM520" s="21"/>
      <c r="GN520" s="46"/>
      <c r="GT520" s="21"/>
      <c r="GU520" s="21"/>
      <c r="GV520" s="46"/>
      <c r="HB520" s="21"/>
      <c r="HC520" s="21"/>
      <c r="HD520" s="46"/>
      <c r="HJ520" s="21"/>
      <c r="HK520" s="21"/>
      <c r="HL520" s="46"/>
      <c r="HR520" s="21"/>
      <c r="HS520" s="21"/>
      <c r="HT520" s="46"/>
      <c r="HZ520" s="21"/>
      <c r="IA520" s="21"/>
      <c r="IB520" s="46"/>
      <c r="IH520" s="21"/>
      <c r="II520" s="21"/>
      <c r="IJ520" s="46"/>
      <c r="IP520" s="21"/>
      <c r="IQ520" s="21"/>
      <c r="IR520" s="46"/>
      <c r="IX520" s="21"/>
      <c r="IY520" s="21"/>
      <c r="IZ520" s="46"/>
      <c r="JF520" s="21"/>
      <c r="JG520" s="21"/>
      <c r="JH520" s="46"/>
      <c r="JN520" s="21"/>
      <c r="JO520" s="21"/>
      <c r="JP520" s="46"/>
      <c r="JV520" s="21"/>
      <c r="JW520" s="21"/>
      <c r="JX520" s="46"/>
      <c r="KD520" s="21"/>
      <c r="KE520" s="21"/>
      <c r="KF520" s="46"/>
      <c r="KL520" s="21"/>
      <c r="KM520" s="21"/>
      <c r="KN520" s="46"/>
      <c r="KT520" s="21"/>
      <c r="KU520" s="21"/>
      <c r="KV520" s="46"/>
      <c r="LB520" s="21"/>
      <c r="LC520" s="21"/>
      <c r="LD520" s="46"/>
      <c r="LJ520" s="21"/>
      <c r="LK520" s="21"/>
      <c r="LL520" s="46"/>
      <c r="LR520" s="21"/>
      <c r="LS520" s="21"/>
      <c r="LT520" s="46"/>
      <c r="LZ520" s="21"/>
      <c r="MA520" s="21"/>
      <c r="MB520" s="46"/>
      <c r="MH520" s="21"/>
      <c r="MI520" s="21"/>
      <c r="MJ520" s="46"/>
      <c r="MP520" s="21"/>
      <c r="MQ520" s="21"/>
      <c r="MR520" s="46"/>
      <c r="MX520" s="21"/>
      <c r="MY520" s="21"/>
      <c r="MZ520" s="46"/>
      <c r="NF520" s="21"/>
      <c r="NG520" s="21"/>
      <c r="NH520" s="46"/>
      <c r="NN520" s="21"/>
      <c r="NO520" s="21"/>
      <c r="NP520" s="46"/>
      <c r="NV520" s="21"/>
      <c r="NW520" s="21"/>
      <c r="NX520" s="46"/>
      <c r="OD520" s="21"/>
      <c r="OE520" s="21"/>
      <c r="OF520" s="46"/>
      <c r="OL520" s="21"/>
      <c r="OM520" s="21"/>
      <c r="ON520" s="46"/>
      <c r="OT520" s="21"/>
      <c r="OU520" s="21"/>
      <c r="OV520" s="46"/>
      <c r="PB520" s="21"/>
      <c r="PC520" s="21"/>
      <c r="PD520" s="46"/>
      <c r="PJ520" s="21"/>
      <c r="PK520" s="21"/>
      <c r="PL520" s="46"/>
      <c r="PR520" s="21"/>
      <c r="PS520" s="21"/>
      <c r="PT520" s="46"/>
      <c r="PZ520" s="21"/>
      <c r="QA520" s="21"/>
      <c r="QB520" s="46"/>
      <c r="QH520" s="21"/>
      <c r="QI520" s="21"/>
      <c r="QJ520" s="46"/>
      <c r="QP520" s="21"/>
      <c r="QQ520" s="21"/>
      <c r="QR520" s="46"/>
      <c r="QX520" s="21"/>
      <c r="QY520" s="21"/>
      <c r="QZ520" s="46"/>
      <c r="RF520" s="21"/>
      <c r="RG520" s="21"/>
      <c r="RH520" s="46"/>
      <c r="RN520" s="21"/>
      <c r="RO520" s="21"/>
      <c r="RP520" s="46"/>
      <c r="RV520" s="21"/>
      <c r="RW520" s="21"/>
      <c r="RX520" s="46"/>
      <c r="SD520" s="21"/>
      <c r="SE520" s="21"/>
      <c r="SF520" s="46"/>
      <c r="SL520" s="21"/>
      <c r="SM520" s="21"/>
      <c r="SN520" s="46"/>
      <c r="ST520" s="21"/>
      <c r="SU520" s="21"/>
      <c r="SV520" s="46"/>
      <c r="TB520" s="21"/>
      <c r="TC520" s="21"/>
      <c r="TD520" s="46"/>
      <c r="TJ520" s="21"/>
      <c r="TK520" s="21"/>
      <c r="TL520" s="46"/>
      <c r="TR520" s="21"/>
      <c r="TS520" s="21"/>
      <c r="TT520" s="46"/>
      <c r="TZ520" s="21"/>
      <c r="UA520" s="21"/>
      <c r="UB520" s="46"/>
      <c r="UH520" s="21"/>
      <c r="UI520" s="21"/>
      <c r="UJ520" s="46"/>
      <c r="UP520" s="21"/>
      <c r="UQ520" s="21"/>
      <c r="UR520" s="46"/>
      <c r="UX520" s="21"/>
      <c r="UY520" s="21"/>
      <c r="UZ520" s="46"/>
      <c r="VF520" s="21"/>
      <c r="VG520" s="21"/>
      <c r="VH520" s="46"/>
      <c r="VN520" s="21"/>
      <c r="VO520" s="21"/>
      <c r="VP520" s="46"/>
      <c r="VV520" s="21"/>
      <c r="VW520" s="21"/>
      <c r="VX520" s="46"/>
      <c r="WD520" s="21"/>
      <c r="WE520" s="21"/>
      <c r="WF520" s="46"/>
      <c r="WL520" s="21"/>
      <c r="WM520" s="21"/>
      <c r="WN520" s="46"/>
      <c r="WT520" s="21"/>
      <c r="WU520" s="21"/>
      <c r="WV520" s="46"/>
      <c r="XB520" s="21"/>
      <c r="XC520" s="21"/>
      <c r="XD520" s="46"/>
      <c r="XJ520" s="21"/>
      <c r="XK520" s="21"/>
      <c r="XL520" s="46"/>
      <c r="XR520" s="21"/>
      <c r="XS520" s="21"/>
      <c r="XT520" s="46"/>
      <c r="XZ520" s="21"/>
      <c r="YA520" s="21"/>
      <c r="YB520" s="46"/>
      <c r="YH520" s="21"/>
      <c r="YI520" s="21"/>
      <c r="YJ520" s="46"/>
      <c r="YP520" s="21"/>
      <c r="YQ520" s="21"/>
      <c r="YR520" s="46"/>
      <c r="YX520" s="21"/>
      <c r="YY520" s="21"/>
      <c r="YZ520" s="46"/>
      <c r="ZF520" s="21"/>
      <c r="ZG520" s="21"/>
      <c r="ZH520" s="46"/>
      <c r="ZN520" s="21"/>
      <c r="ZO520" s="21"/>
      <c r="ZP520" s="46"/>
      <c r="ZV520" s="21"/>
      <c r="ZW520" s="21"/>
      <c r="ZX520" s="46"/>
      <c r="AAD520" s="21"/>
      <c r="AAE520" s="21"/>
      <c r="AAF520" s="46"/>
      <c r="AAL520" s="21"/>
      <c r="AAM520" s="21"/>
      <c r="AAN520" s="46"/>
      <c r="AAT520" s="21"/>
      <c r="AAU520" s="21"/>
      <c r="AAV520" s="46"/>
      <c r="ABB520" s="21"/>
      <c r="ABC520" s="21"/>
      <c r="ABD520" s="46"/>
      <c r="ABJ520" s="21"/>
      <c r="ABK520" s="21"/>
      <c r="ABL520" s="46"/>
      <c r="ABR520" s="21"/>
      <c r="ABS520" s="21"/>
      <c r="ABT520" s="46"/>
      <c r="ABZ520" s="21"/>
      <c r="ACA520" s="21"/>
      <c r="ACB520" s="46"/>
      <c r="ACH520" s="21"/>
      <c r="ACI520" s="21"/>
      <c r="ACJ520" s="46"/>
      <c r="ACP520" s="21"/>
      <c r="ACQ520" s="21"/>
      <c r="ACR520" s="46"/>
      <c r="ACX520" s="21"/>
      <c r="ACY520" s="21"/>
      <c r="ACZ520" s="46"/>
      <c r="ADF520" s="21"/>
      <c r="ADG520" s="21"/>
      <c r="ADH520" s="46"/>
      <c r="ADN520" s="21"/>
      <c r="ADO520" s="21"/>
      <c r="ADP520" s="46"/>
      <c r="ADV520" s="21"/>
      <c r="ADW520" s="21"/>
      <c r="ADX520" s="46"/>
      <c r="AED520" s="21"/>
      <c r="AEE520" s="21"/>
      <c r="AEF520" s="46"/>
      <c r="AEL520" s="21"/>
      <c r="AEM520" s="21"/>
      <c r="AEN520" s="46"/>
      <c r="AET520" s="21"/>
      <c r="AEU520" s="21"/>
      <c r="AEV520" s="46"/>
      <c r="AFB520" s="21"/>
      <c r="AFC520" s="21"/>
      <c r="AFD520" s="46"/>
      <c r="AFJ520" s="21"/>
      <c r="AFK520" s="21"/>
      <c r="AFL520" s="46"/>
      <c r="AFR520" s="21"/>
      <c r="AFS520" s="21"/>
      <c r="AFT520" s="46"/>
      <c r="AFZ520" s="21"/>
      <c r="AGA520" s="21"/>
      <c r="AGB520" s="46"/>
      <c r="AGH520" s="21"/>
      <c r="AGI520" s="21"/>
      <c r="AGJ520" s="46"/>
      <c r="AGP520" s="21"/>
      <c r="AGQ520" s="21"/>
      <c r="AGR520" s="46"/>
      <c r="AGX520" s="21"/>
      <c r="AGY520" s="21"/>
      <c r="AGZ520" s="46"/>
      <c r="AHF520" s="21"/>
      <c r="AHG520" s="21"/>
      <c r="AHH520" s="46"/>
      <c r="AHN520" s="21"/>
      <c r="AHO520" s="21"/>
      <c r="AHP520" s="46"/>
      <c r="AHV520" s="21"/>
      <c r="AHW520" s="21"/>
      <c r="AHX520" s="46"/>
      <c r="AID520" s="21"/>
      <c r="AIE520" s="21"/>
      <c r="AIF520" s="46"/>
      <c r="AIL520" s="21"/>
      <c r="AIM520" s="21"/>
      <c r="AIN520" s="46"/>
      <c r="AIT520" s="21"/>
      <c r="AIU520" s="21"/>
      <c r="AIV520" s="46"/>
      <c r="AJB520" s="21"/>
      <c r="AJC520" s="21"/>
      <c r="AJD520" s="46"/>
      <c r="AJJ520" s="21"/>
      <c r="AJK520" s="21"/>
      <c r="AJL520" s="46"/>
      <c r="AJR520" s="21"/>
      <c r="AJS520" s="21"/>
      <c r="AJT520" s="46"/>
      <c r="AJZ520" s="21"/>
      <c r="AKA520" s="21"/>
      <c r="AKB520" s="46"/>
      <c r="AKH520" s="21"/>
      <c r="AKI520" s="21"/>
      <c r="AKJ520" s="46"/>
      <c r="AKP520" s="21"/>
      <c r="AKQ520" s="21"/>
      <c r="AKR520" s="46"/>
      <c r="AKX520" s="21"/>
      <c r="AKY520" s="21"/>
      <c r="AKZ520" s="46"/>
      <c r="ALF520" s="21"/>
      <c r="ALG520" s="21"/>
      <c r="ALH520" s="46"/>
      <c r="ALN520" s="21"/>
      <c r="ALO520" s="21"/>
      <c r="ALP520" s="46"/>
      <c r="ALV520" s="21"/>
      <c r="ALW520" s="21"/>
      <c r="ALX520" s="46"/>
      <c r="AMD520" s="21"/>
      <c r="AME520" s="21"/>
      <c r="AMF520" s="46"/>
      <c r="AML520" s="21"/>
      <c r="AMM520" s="21"/>
      <c r="AMN520" s="46"/>
      <c r="AMT520" s="21"/>
      <c r="AMU520" s="21"/>
      <c r="AMV520" s="46"/>
      <c r="ANB520" s="21"/>
      <c r="ANC520" s="21"/>
      <c r="AND520" s="46"/>
      <c r="ANJ520" s="21"/>
      <c r="ANK520" s="21"/>
      <c r="ANL520" s="46"/>
      <c r="ANR520" s="21"/>
      <c r="ANS520" s="21"/>
      <c r="ANT520" s="46"/>
      <c r="ANZ520" s="21"/>
      <c r="AOA520" s="21"/>
      <c r="AOB520" s="46"/>
      <c r="AOH520" s="21"/>
      <c r="AOI520" s="21"/>
      <c r="AOJ520" s="46"/>
      <c r="AOP520" s="21"/>
      <c r="AOQ520" s="21"/>
      <c r="AOR520" s="46"/>
      <c r="AOX520" s="21"/>
      <c r="AOY520" s="21"/>
      <c r="AOZ520" s="46"/>
      <c r="APF520" s="21"/>
      <c r="APG520" s="21"/>
      <c r="APH520" s="46"/>
      <c r="APN520" s="21"/>
      <c r="APO520" s="21"/>
      <c r="APP520" s="46"/>
      <c r="APV520" s="21"/>
      <c r="APW520" s="21"/>
      <c r="APX520" s="46"/>
      <c r="AQD520" s="21"/>
      <c r="AQE520" s="21"/>
      <c r="AQF520" s="46"/>
      <c r="AQL520" s="21"/>
      <c r="AQM520" s="21"/>
      <c r="AQN520" s="46"/>
      <c r="AQT520" s="21"/>
      <c r="AQU520" s="21"/>
      <c r="AQV520" s="46"/>
      <c r="ARB520" s="21"/>
      <c r="ARC520" s="21"/>
      <c r="ARD520" s="46"/>
      <c r="ARJ520" s="21"/>
      <c r="ARK520" s="21"/>
      <c r="ARL520" s="46"/>
      <c r="ARR520" s="21"/>
      <c r="ARS520" s="21"/>
      <c r="ART520" s="46"/>
      <c r="ARZ520" s="21"/>
      <c r="ASA520" s="21"/>
      <c r="ASB520" s="46"/>
      <c r="ASH520" s="21"/>
      <c r="ASI520" s="21"/>
      <c r="ASJ520" s="46"/>
      <c r="ASP520" s="21"/>
      <c r="ASQ520" s="21"/>
      <c r="ASR520" s="46"/>
      <c r="ASX520" s="21"/>
      <c r="ASY520" s="21"/>
      <c r="ASZ520" s="46"/>
      <c r="ATF520" s="21"/>
      <c r="ATG520" s="21"/>
      <c r="ATH520" s="46"/>
      <c r="ATN520" s="21"/>
      <c r="ATO520" s="21"/>
      <c r="ATP520" s="46"/>
      <c r="ATV520" s="21"/>
      <c r="ATW520" s="21"/>
      <c r="ATX520" s="46"/>
      <c r="AUD520" s="21"/>
      <c r="AUE520" s="21"/>
      <c r="AUF520" s="46"/>
      <c r="AUL520" s="21"/>
      <c r="AUM520" s="21"/>
      <c r="AUN520" s="46"/>
      <c r="AUT520" s="21"/>
      <c r="AUU520" s="21"/>
      <c r="AUV520" s="46"/>
      <c r="AVB520" s="21"/>
      <c r="AVC520" s="21"/>
      <c r="AVD520" s="46"/>
      <c r="AVJ520" s="21"/>
      <c r="AVK520" s="21"/>
      <c r="AVL520" s="46"/>
      <c r="AVR520" s="21"/>
      <c r="AVS520" s="21"/>
      <c r="AVT520" s="46"/>
      <c r="AVZ520" s="21"/>
      <c r="AWA520" s="21"/>
      <c r="AWB520" s="46"/>
      <c r="AWH520" s="21"/>
      <c r="AWI520" s="21"/>
      <c r="AWJ520" s="46"/>
      <c r="AWP520" s="21"/>
      <c r="AWQ520" s="21"/>
      <c r="AWR520" s="46"/>
      <c r="AWX520" s="21"/>
      <c r="AWY520" s="21"/>
      <c r="AWZ520" s="46"/>
      <c r="AXF520" s="21"/>
      <c r="AXG520" s="21"/>
      <c r="AXH520" s="46"/>
      <c r="AXN520" s="21"/>
      <c r="AXO520" s="21"/>
      <c r="AXP520" s="46"/>
      <c r="AXV520" s="21"/>
      <c r="AXW520" s="21"/>
      <c r="AXX520" s="46"/>
      <c r="AYD520" s="21"/>
      <c r="AYE520" s="21"/>
      <c r="AYF520" s="46"/>
      <c r="AYL520" s="21"/>
      <c r="AYM520" s="21"/>
      <c r="AYN520" s="46"/>
      <c r="AYT520" s="21"/>
      <c r="AYU520" s="21"/>
      <c r="AYV520" s="46"/>
      <c r="AZB520" s="21"/>
      <c r="AZC520" s="21"/>
      <c r="AZD520" s="46"/>
      <c r="AZJ520" s="21"/>
      <c r="AZK520" s="21"/>
      <c r="AZL520" s="46"/>
      <c r="AZR520" s="21"/>
      <c r="AZS520" s="21"/>
      <c r="AZT520" s="46"/>
      <c r="AZZ520" s="21"/>
      <c r="BAA520" s="21"/>
      <c r="BAB520" s="46"/>
      <c r="BAH520" s="21"/>
      <c r="BAI520" s="21"/>
      <c r="BAJ520" s="46"/>
      <c r="BAP520" s="21"/>
      <c r="BAQ520" s="21"/>
      <c r="BAR520" s="46"/>
      <c r="BAX520" s="21"/>
      <c r="BAY520" s="21"/>
      <c r="BAZ520" s="46"/>
      <c r="BBF520" s="21"/>
      <c r="BBG520" s="21"/>
      <c r="BBH520" s="46"/>
      <c r="BBN520" s="21"/>
      <c r="BBO520" s="21"/>
      <c r="BBP520" s="46"/>
      <c r="BBV520" s="21"/>
      <c r="BBW520" s="21"/>
      <c r="BBX520" s="46"/>
      <c r="BCD520" s="21"/>
      <c r="BCE520" s="21"/>
      <c r="BCF520" s="46"/>
      <c r="BCL520" s="21"/>
      <c r="BCM520" s="21"/>
      <c r="BCN520" s="46"/>
      <c r="BCT520" s="21"/>
      <c r="BCU520" s="21"/>
      <c r="BCV520" s="46"/>
      <c r="BDB520" s="21"/>
      <c r="BDC520" s="21"/>
      <c r="BDD520" s="46"/>
      <c r="BDJ520" s="21"/>
      <c r="BDK520" s="21"/>
      <c r="BDL520" s="46"/>
      <c r="BDR520" s="21"/>
      <c r="BDS520" s="21"/>
      <c r="BDT520" s="46"/>
      <c r="BDZ520" s="21"/>
      <c r="BEA520" s="21"/>
      <c r="BEB520" s="46"/>
      <c r="BEH520" s="21"/>
      <c r="BEI520" s="21"/>
      <c r="BEJ520" s="46"/>
      <c r="BEP520" s="21"/>
      <c r="BEQ520" s="21"/>
      <c r="BER520" s="46"/>
      <c r="BEX520" s="21"/>
      <c r="BEY520" s="21"/>
      <c r="BEZ520" s="46"/>
      <c r="BFF520" s="21"/>
      <c r="BFG520" s="21"/>
      <c r="BFH520" s="46"/>
      <c r="BFN520" s="21"/>
      <c r="BFO520" s="21"/>
      <c r="BFP520" s="46"/>
      <c r="BFV520" s="21"/>
      <c r="BFW520" s="21"/>
      <c r="BFX520" s="46"/>
      <c r="BGD520" s="21"/>
      <c r="BGE520" s="21"/>
      <c r="BGF520" s="46"/>
      <c r="BGL520" s="21"/>
      <c r="BGM520" s="21"/>
      <c r="BGN520" s="46"/>
      <c r="BGT520" s="21"/>
      <c r="BGU520" s="21"/>
      <c r="BGV520" s="46"/>
      <c r="BHB520" s="21"/>
      <c r="BHC520" s="21"/>
      <c r="BHD520" s="46"/>
      <c r="BHJ520" s="21"/>
      <c r="BHK520" s="21"/>
      <c r="BHL520" s="46"/>
      <c r="BHR520" s="21"/>
      <c r="BHS520" s="21"/>
      <c r="BHT520" s="46"/>
      <c r="BHZ520" s="21"/>
      <c r="BIA520" s="21"/>
      <c r="BIB520" s="46"/>
      <c r="BIH520" s="21"/>
      <c r="BII520" s="21"/>
      <c r="BIJ520" s="46"/>
      <c r="BIP520" s="21"/>
      <c r="BIQ520" s="21"/>
      <c r="BIR520" s="46"/>
      <c r="BIX520" s="21"/>
      <c r="BIY520" s="21"/>
      <c r="BIZ520" s="46"/>
      <c r="BJF520" s="21"/>
      <c r="BJG520" s="21"/>
      <c r="BJH520" s="46"/>
      <c r="BJN520" s="21"/>
      <c r="BJO520" s="21"/>
      <c r="BJP520" s="46"/>
      <c r="BJV520" s="21"/>
      <c r="BJW520" s="21"/>
      <c r="BJX520" s="46"/>
      <c r="BKD520" s="21"/>
      <c r="BKE520" s="21"/>
      <c r="BKF520" s="46"/>
      <c r="BKL520" s="21"/>
      <c r="BKM520" s="21"/>
      <c r="BKN520" s="46"/>
      <c r="BKT520" s="21"/>
      <c r="BKU520" s="21"/>
      <c r="BKV520" s="46"/>
      <c r="BLB520" s="21"/>
      <c r="BLC520" s="21"/>
      <c r="BLD520" s="46"/>
      <c r="BLJ520" s="21"/>
      <c r="BLK520" s="21"/>
      <c r="BLL520" s="46"/>
      <c r="BLR520" s="21"/>
      <c r="BLS520" s="21"/>
      <c r="BLT520" s="46"/>
      <c r="BLZ520" s="21"/>
      <c r="BMA520" s="21"/>
      <c r="BMB520" s="46"/>
      <c r="BMH520" s="21"/>
      <c r="BMI520" s="21"/>
      <c r="BMJ520" s="46"/>
      <c r="BMP520" s="21"/>
      <c r="BMQ520" s="21"/>
      <c r="BMR520" s="46"/>
      <c r="BMX520" s="21"/>
      <c r="BMY520" s="21"/>
      <c r="BMZ520" s="46"/>
      <c r="BNF520" s="21"/>
      <c r="BNG520" s="21"/>
      <c r="BNH520" s="46"/>
      <c r="BNN520" s="21"/>
      <c r="BNO520" s="21"/>
      <c r="BNP520" s="46"/>
      <c r="BNV520" s="21"/>
      <c r="BNW520" s="21"/>
      <c r="BNX520" s="46"/>
      <c r="BOD520" s="21"/>
      <c r="BOE520" s="21"/>
      <c r="BOF520" s="46"/>
      <c r="BOL520" s="21"/>
      <c r="BOM520" s="21"/>
      <c r="BON520" s="46"/>
      <c r="BOT520" s="21"/>
      <c r="BOU520" s="21"/>
      <c r="BOV520" s="46"/>
      <c r="BPB520" s="21"/>
      <c r="BPC520" s="21"/>
      <c r="BPD520" s="46"/>
      <c r="BPJ520" s="21"/>
      <c r="BPK520" s="21"/>
      <c r="BPL520" s="46"/>
      <c r="BPR520" s="21"/>
      <c r="BPS520" s="21"/>
      <c r="BPT520" s="46"/>
      <c r="BPZ520" s="21"/>
      <c r="BQA520" s="21"/>
      <c r="BQB520" s="46"/>
      <c r="BQH520" s="21"/>
      <c r="BQI520" s="21"/>
      <c r="BQJ520" s="46"/>
      <c r="BQP520" s="21"/>
      <c r="BQQ520" s="21"/>
      <c r="BQR520" s="46"/>
      <c r="BQX520" s="21"/>
      <c r="BQY520" s="21"/>
      <c r="BQZ520" s="46"/>
      <c r="BRF520" s="21"/>
      <c r="BRG520" s="21"/>
      <c r="BRH520" s="46"/>
      <c r="BRN520" s="21"/>
      <c r="BRO520" s="21"/>
      <c r="BRP520" s="46"/>
      <c r="BRV520" s="21"/>
      <c r="BRW520" s="21"/>
      <c r="BRX520" s="46"/>
      <c r="BSD520" s="21"/>
      <c r="BSE520" s="21"/>
      <c r="BSF520" s="46"/>
      <c r="BSL520" s="21"/>
      <c r="BSM520" s="21"/>
      <c r="BSN520" s="46"/>
      <c r="BST520" s="21"/>
      <c r="BSU520" s="21"/>
      <c r="BSV520" s="46"/>
      <c r="BTB520" s="21"/>
      <c r="BTC520" s="21"/>
      <c r="BTD520" s="46"/>
      <c r="BTJ520" s="21"/>
      <c r="BTK520" s="21"/>
      <c r="BTL520" s="46"/>
      <c r="BTR520" s="21"/>
      <c r="BTS520" s="21"/>
      <c r="BTT520" s="46"/>
      <c r="BTZ520" s="21"/>
      <c r="BUA520" s="21"/>
      <c r="BUB520" s="46"/>
      <c r="BUH520" s="21"/>
      <c r="BUI520" s="21"/>
      <c r="BUJ520" s="46"/>
      <c r="BUP520" s="21"/>
      <c r="BUQ520" s="21"/>
      <c r="BUR520" s="46"/>
      <c r="BUX520" s="21"/>
      <c r="BUY520" s="21"/>
      <c r="BUZ520" s="46"/>
      <c r="BVF520" s="21"/>
      <c r="BVG520" s="21"/>
      <c r="BVH520" s="46"/>
      <c r="BVN520" s="21"/>
      <c r="BVO520" s="21"/>
      <c r="BVP520" s="46"/>
      <c r="BVV520" s="21"/>
      <c r="BVW520" s="21"/>
      <c r="BVX520" s="46"/>
      <c r="BWD520" s="21"/>
      <c r="BWE520" s="21"/>
      <c r="BWF520" s="46"/>
      <c r="BWL520" s="21"/>
      <c r="BWM520" s="21"/>
      <c r="BWN520" s="46"/>
      <c r="BWT520" s="21"/>
      <c r="BWU520" s="21"/>
      <c r="BWV520" s="46"/>
      <c r="BXB520" s="21"/>
      <c r="BXC520" s="21"/>
      <c r="BXD520" s="46"/>
      <c r="BXJ520" s="21"/>
      <c r="BXK520" s="21"/>
      <c r="BXL520" s="46"/>
      <c r="BXR520" s="21"/>
      <c r="BXS520" s="21"/>
      <c r="BXT520" s="46"/>
      <c r="BXZ520" s="21"/>
      <c r="BYA520" s="21"/>
      <c r="BYB520" s="46"/>
      <c r="BYH520" s="21"/>
      <c r="BYI520" s="21"/>
      <c r="BYJ520" s="46"/>
      <c r="BYP520" s="21"/>
      <c r="BYQ520" s="21"/>
      <c r="BYR520" s="46"/>
      <c r="BYX520" s="21"/>
      <c r="BYY520" s="21"/>
      <c r="BYZ520" s="46"/>
      <c r="BZF520" s="21"/>
      <c r="BZG520" s="21"/>
      <c r="BZH520" s="46"/>
      <c r="BZN520" s="21"/>
      <c r="BZO520" s="21"/>
      <c r="BZP520" s="46"/>
      <c r="BZV520" s="21"/>
      <c r="BZW520" s="21"/>
      <c r="BZX520" s="46"/>
      <c r="CAD520" s="21"/>
      <c r="CAE520" s="21"/>
      <c r="CAF520" s="46"/>
      <c r="CAL520" s="21"/>
      <c r="CAM520" s="21"/>
      <c r="CAN520" s="46"/>
      <c r="CAT520" s="21"/>
      <c r="CAU520" s="21"/>
      <c r="CAV520" s="46"/>
      <c r="CBB520" s="21"/>
      <c r="CBC520" s="21"/>
      <c r="CBD520" s="46"/>
      <c r="CBJ520" s="21"/>
      <c r="CBK520" s="21"/>
      <c r="CBL520" s="46"/>
      <c r="CBR520" s="21"/>
      <c r="CBS520" s="21"/>
      <c r="CBT520" s="46"/>
      <c r="CBZ520" s="21"/>
      <c r="CCA520" s="21"/>
      <c r="CCB520" s="46"/>
      <c r="CCH520" s="21"/>
      <c r="CCI520" s="21"/>
      <c r="CCJ520" s="46"/>
      <c r="CCP520" s="21"/>
      <c r="CCQ520" s="21"/>
      <c r="CCR520" s="46"/>
      <c r="CCX520" s="21"/>
      <c r="CCY520" s="21"/>
      <c r="CCZ520" s="46"/>
      <c r="CDF520" s="21"/>
      <c r="CDG520" s="21"/>
      <c r="CDH520" s="46"/>
      <c r="CDN520" s="21"/>
      <c r="CDO520" s="21"/>
      <c r="CDP520" s="46"/>
      <c r="CDV520" s="21"/>
      <c r="CDW520" s="21"/>
      <c r="CDX520" s="46"/>
      <c r="CED520" s="21"/>
      <c r="CEE520" s="21"/>
      <c r="CEF520" s="46"/>
      <c r="CEL520" s="21"/>
      <c r="CEM520" s="21"/>
      <c r="CEN520" s="46"/>
      <c r="CET520" s="21"/>
      <c r="CEU520" s="21"/>
      <c r="CEV520" s="46"/>
      <c r="CFB520" s="21"/>
      <c r="CFC520" s="21"/>
      <c r="CFD520" s="46"/>
      <c r="CFJ520" s="21"/>
      <c r="CFK520" s="21"/>
      <c r="CFL520" s="46"/>
      <c r="CFR520" s="21"/>
      <c r="CFS520" s="21"/>
      <c r="CFT520" s="46"/>
      <c r="CFZ520" s="21"/>
      <c r="CGA520" s="21"/>
      <c r="CGB520" s="46"/>
      <c r="CGH520" s="21"/>
      <c r="CGI520" s="21"/>
      <c r="CGJ520" s="46"/>
      <c r="CGP520" s="21"/>
      <c r="CGQ520" s="21"/>
      <c r="CGR520" s="46"/>
      <c r="CGX520" s="21"/>
      <c r="CGY520" s="21"/>
      <c r="CGZ520" s="46"/>
      <c r="CHF520" s="21"/>
      <c r="CHG520" s="21"/>
      <c r="CHH520" s="46"/>
      <c r="CHN520" s="21"/>
      <c r="CHO520" s="21"/>
      <c r="CHP520" s="46"/>
      <c r="CHV520" s="21"/>
      <c r="CHW520" s="21"/>
      <c r="CHX520" s="46"/>
      <c r="CID520" s="21"/>
      <c r="CIE520" s="21"/>
      <c r="CIF520" s="46"/>
      <c r="CIL520" s="21"/>
      <c r="CIM520" s="21"/>
      <c r="CIN520" s="46"/>
      <c r="CIT520" s="21"/>
      <c r="CIU520" s="21"/>
      <c r="CIV520" s="46"/>
      <c r="CJB520" s="21"/>
      <c r="CJC520" s="21"/>
      <c r="CJD520" s="46"/>
      <c r="CJJ520" s="21"/>
      <c r="CJK520" s="21"/>
      <c r="CJL520" s="46"/>
      <c r="CJR520" s="21"/>
      <c r="CJS520" s="21"/>
      <c r="CJT520" s="46"/>
      <c r="CJZ520" s="21"/>
      <c r="CKA520" s="21"/>
      <c r="CKB520" s="46"/>
      <c r="CKH520" s="21"/>
      <c r="CKI520" s="21"/>
      <c r="CKJ520" s="46"/>
      <c r="CKP520" s="21"/>
      <c r="CKQ520" s="21"/>
      <c r="CKR520" s="46"/>
      <c r="CKX520" s="21"/>
      <c r="CKY520" s="21"/>
      <c r="CKZ520" s="46"/>
      <c r="CLF520" s="21"/>
      <c r="CLG520" s="21"/>
      <c r="CLH520" s="46"/>
      <c r="CLN520" s="21"/>
      <c r="CLO520" s="21"/>
      <c r="CLP520" s="46"/>
      <c r="CLV520" s="21"/>
      <c r="CLW520" s="21"/>
      <c r="CLX520" s="46"/>
      <c r="CMD520" s="21"/>
      <c r="CME520" s="21"/>
      <c r="CMF520" s="46"/>
      <c r="CML520" s="21"/>
      <c r="CMM520" s="21"/>
      <c r="CMN520" s="46"/>
      <c r="CMT520" s="21"/>
      <c r="CMU520" s="21"/>
      <c r="CMV520" s="46"/>
      <c r="CNB520" s="21"/>
      <c r="CNC520" s="21"/>
      <c r="CND520" s="46"/>
      <c r="CNJ520" s="21"/>
      <c r="CNK520" s="21"/>
      <c r="CNL520" s="46"/>
      <c r="CNR520" s="21"/>
      <c r="CNS520" s="21"/>
      <c r="CNT520" s="46"/>
      <c r="CNZ520" s="21"/>
      <c r="COA520" s="21"/>
      <c r="COB520" s="46"/>
      <c r="COH520" s="21"/>
      <c r="COI520" s="21"/>
      <c r="COJ520" s="46"/>
      <c r="COP520" s="21"/>
      <c r="COQ520" s="21"/>
      <c r="COR520" s="46"/>
      <c r="COX520" s="21"/>
      <c r="COY520" s="21"/>
      <c r="COZ520" s="46"/>
      <c r="CPF520" s="21"/>
      <c r="CPG520" s="21"/>
      <c r="CPH520" s="46"/>
      <c r="CPN520" s="21"/>
      <c r="CPO520" s="21"/>
      <c r="CPP520" s="46"/>
      <c r="CPV520" s="21"/>
      <c r="CPW520" s="21"/>
      <c r="CPX520" s="46"/>
      <c r="CQD520" s="21"/>
      <c r="CQE520" s="21"/>
      <c r="CQF520" s="46"/>
      <c r="CQL520" s="21"/>
      <c r="CQM520" s="21"/>
      <c r="CQN520" s="46"/>
      <c r="CQT520" s="21"/>
      <c r="CQU520" s="21"/>
      <c r="CQV520" s="46"/>
      <c r="CRB520" s="21"/>
      <c r="CRC520" s="21"/>
      <c r="CRD520" s="46"/>
      <c r="CRJ520" s="21"/>
      <c r="CRK520" s="21"/>
      <c r="CRL520" s="46"/>
      <c r="CRR520" s="21"/>
      <c r="CRS520" s="21"/>
      <c r="CRT520" s="46"/>
      <c r="CRZ520" s="21"/>
      <c r="CSA520" s="21"/>
      <c r="CSB520" s="46"/>
      <c r="CSH520" s="21"/>
      <c r="CSI520" s="21"/>
      <c r="CSJ520" s="46"/>
      <c r="CSP520" s="21"/>
      <c r="CSQ520" s="21"/>
      <c r="CSR520" s="46"/>
      <c r="CSX520" s="21"/>
      <c r="CSY520" s="21"/>
      <c r="CSZ520" s="46"/>
      <c r="CTF520" s="21"/>
      <c r="CTG520" s="21"/>
      <c r="CTH520" s="46"/>
      <c r="CTN520" s="21"/>
      <c r="CTO520" s="21"/>
      <c r="CTP520" s="46"/>
      <c r="CTV520" s="21"/>
      <c r="CTW520" s="21"/>
      <c r="CTX520" s="46"/>
      <c r="CUD520" s="21"/>
      <c r="CUE520" s="21"/>
      <c r="CUF520" s="46"/>
      <c r="CUL520" s="21"/>
      <c r="CUM520" s="21"/>
      <c r="CUN520" s="46"/>
      <c r="CUT520" s="21"/>
      <c r="CUU520" s="21"/>
      <c r="CUV520" s="46"/>
      <c r="CVB520" s="21"/>
      <c r="CVC520" s="21"/>
      <c r="CVD520" s="46"/>
      <c r="CVJ520" s="21"/>
      <c r="CVK520" s="21"/>
      <c r="CVL520" s="46"/>
      <c r="CVR520" s="21"/>
      <c r="CVS520" s="21"/>
      <c r="CVT520" s="46"/>
      <c r="CVZ520" s="21"/>
      <c r="CWA520" s="21"/>
      <c r="CWB520" s="46"/>
      <c r="CWH520" s="21"/>
      <c r="CWI520" s="21"/>
      <c r="CWJ520" s="46"/>
      <c r="CWP520" s="21"/>
      <c r="CWQ520" s="21"/>
      <c r="CWR520" s="46"/>
      <c r="CWX520" s="21"/>
      <c r="CWY520" s="21"/>
      <c r="CWZ520" s="46"/>
      <c r="CXF520" s="21"/>
      <c r="CXG520" s="21"/>
      <c r="CXH520" s="46"/>
      <c r="CXN520" s="21"/>
      <c r="CXO520" s="21"/>
      <c r="CXP520" s="46"/>
      <c r="CXV520" s="21"/>
      <c r="CXW520" s="21"/>
      <c r="CXX520" s="46"/>
      <c r="CYD520" s="21"/>
      <c r="CYE520" s="21"/>
      <c r="CYF520" s="46"/>
      <c r="CYL520" s="21"/>
      <c r="CYM520" s="21"/>
      <c r="CYN520" s="46"/>
      <c r="CYT520" s="21"/>
      <c r="CYU520" s="21"/>
      <c r="CYV520" s="46"/>
      <c r="CZB520" s="21"/>
      <c r="CZC520" s="21"/>
      <c r="CZD520" s="46"/>
      <c r="CZJ520" s="21"/>
      <c r="CZK520" s="21"/>
      <c r="CZL520" s="46"/>
      <c r="CZR520" s="21"/>
      <c r="CZS520" s="21"/>
      <c r="CZT520" s="46"/>
      <c r="CZZ520" s="21"/>
      <c r="DAA520" s="21"/>
      <c r="DAB520" s="46"/>
      <c r="DAH520" s="21"/>
      <c r="DAI520" s="21"/>
      <c r="DAJ520" s="46"/>
      <c r="DAP520" s="21"/>
      <c r="DAQ520" s="21"/>
      <c r="DAR520" s="46"/>
      <c r="DAX520" s="21"/>
      <c r="DAY520" s="21"/>
      <c r="DAZ520" s="46"/>
      <c r="DBF520" s="21"/>
      <c r="DBG520" s="21"/>
      <c r="DBH520" s="46"/>
      <c r="DBN520" s="21"/>
      <c r="DBO520" s="21"/>
      <c r="DBP520" s="46"/>
      <c r="DBV520" s="21"/>
      <c r="DBW520" s="21"/>
      <c r="DBX520" s="46"/>
      <c r="DCD520" s="21"/>
      <c r="DCE520" s="21"/>
      <c r="DCF520" s="46"/>
      <c r="DCL520" s="21"/>
      <c r="DCM520" s="21"/>
      <c r="DCN520" s="46"/>
      <c r="DCT520" s="21"/>
      <c r="DCU520" s="21"/>
      <c r="DCV520" s="46"/>
      <c r="DDB520" s="21"/>
      <c r="DDC520" s="21"/>
      <c r="DDD520" s="46"/>
      <c r="DDJ520" s="21"/>
      <c r="DDK520" s="21"/>
      <c r="DDL520" s="46"/>
      <c r="DDR520" s="21"/>
      <c r="DDS520" s="21"/>
      <c r="DDT520" s="46"/>
      <c r="DDZ520" s="21"/>
      <c r="DEA520" s="21"/>
      <c r="DEB520" s="46"/>
      <c r="DEH520" s="21"/>
      <c r="DEI520" s="21"/>
      <c r="DEJ520" s="46"/>
      <c r="DEP520" s="21"/>
      <c r="DEQ520" s="21"/>
      <c r="DER520" s="46"/>
      <c r="DEX520" s="21"/>
      <c r="DEY520" s="21"/>
      <c r="DEZ520" s="46"/>
      <c r="DFF520" s="21"/>
      <c r="DFG520" s="21"/>
      <c r="DFH520" s="46"/>
      <c r="DFN520" s="21"/>
      <c r="DFO520" s="21"/>
      <c r="DFP520" s="46"/>
      <c r="DFV520" s="21"/>
      <c r="DFW520" s="21"/>
      <c r="DFX520" s="46"/>
      <c r="DGD520" s="21"/>
      <c r="DGE520" s="21"/>
      <c r="DGF520" s="46"/>
      <c r="DGL520" s="21"/>
      <c r="DGM520" s="21"/>
      <c r="DGN520" s="46"/>
      <c r="DGT520" s="21"/>
      <c r="DGU520" s="21"/>
      <c r="DGV520" s="46"/>
      <c r="DHB520" s="21"/>
      <c r="DHC520" s="21"/>
      <c r="DHD520" s="46"/>
      <c r="DHJ520" s="21"/>
      <c r="DHK520" s="21"/>
      <c r="DHL520" s="46"/>
      <c r="DHR520" s="21"/>
      <c r="DHS520" s="21"/>
      <c r="DHT520" s="46"/>
      <c r="DHZ520" s="21"/>
      <c r="DIA520" s="21"/>
      <c r="DIB520" s="46"/>
      <c r="DIH520" s="21"/>
      <c r="DII520" s="21"/>
      <c r="DIJ520" s="46"/>
      <c r="DIP520" s="21"/>
      <c r="DIQ520" s="21"/>
      <c r="DIR520" s="46"/>
      <c r="DIX520" s="21"/>
      <c r="DIY520" s="21"/>
      <c r="DIZ520" s="46"/>
      <c r="DJF520" s="21"/>
      <c r="DJG520" s="21"/>
      <c r="DJH520" s="46"/>
      <c r="DJN520" s="21"/>
      <c r="DJO520" s="21"/>
      <c r="DJP520" s="46"/>
      <c r="DJV520" s="21"/>
      <c r="DJW520" s="21"/>
      <c r="DJX520" s="46"/>
      <c r="DKD520" s="21"/>
      <c r="DKE520" s="21"/>
      <c r="DKF520" s="46"/>
      <c r="DKL520" s="21"/>
      <c r="DKM520" s="21"/>
      <c r="DKN520" s="46"/>
      <c r="DKT520" s="21"/>
      <c r="DKU520" s="21"/>
      <c r="DKV520" s="46"/>
      <c r="DLB520" s="21"/>
      <c r="DLC520" s="21"/>
      <c r="DLD520" s="46"/>
      <c r="DLJ520" s="21"/>
      <c r="DLK520" s="21"/>
      <c r="DLL520" s="46"/>
      <c r="DLR520" s="21"/>
      <c r="DLS520" s="21"/>
      <c r="DLT520" s="46"/>
      <c r="DLZ520" s="21"/>
      <c r="DMA520" s="21"/>
      <c r="DMB520" s="46"/>
      <c r="DMH520" s="21"/>
      <c r="DMI520" s="21"/>
      <c r="DMJ520" s="46"/>
      <c r="DMP520" s="21"/>
      <c r="DMQ520" s="21"/>
      <c r="DMR520" s="46"/>
      <c r="DMX520" s="21"/>
      <c r="DMY520" s="21"/>
      <c r="DMZ520" s="46"/>
      <c r="DNF520" s="21"/>
      <c r="DNG520" s="21"/>
      <c r="DNH520" s="46"/>
      <c r="DNN520" s="21"/>
      <c r="DNO520" s="21"/>
      <c r="DNP520" s="46"/>
      <c r="DNV520" s="21"/>
      <c r="DNW520" s="21"/>
      <c r="DNX520" s="46"/>
      <c r="DOD520" s="21"/>
      <c r="DOE520" s="21"/>
      <c r="DOF520" s="46"/>
      <c r="DOL520" s="21"/>
      <c r="DOM520" s="21"/>
      <c r="DON520" s="46"/>
      <c r="DOT520" s="21"/>
      <c r="DOU520" s="21"/>
      <c r="DOV520" s="46"/>
      <c r="DPB520" s="21"/>
      <c r="DPC520" s="21"/>
      <c r="DPD520" s="46"/>
      <c r="DPJ520" s="21"/>
      <c r="DPK520" s="21"/>
      <c r="DPL520" s="46"/>
      <c r="DPR520" s="21"/>
      <c r="DPS520" s="21"/>
      <c r="DPT520" s="46"/>
      <c r="DPZ520" s="21"/>
      <c r="DQA520" s="21"/>
      <c r="DQB520" s="46"/>
      <c r="DQH520" s="21"/>
      <c r="DQI520" s="21"/>
      <c r="DQJ520" s="46"/>
      <c r="DQP520" s="21"/>
      <c r="DQQ520" s="21"/>
      <c r="DQR520" s="46"/>
      <c r="DQX520" s="21"/>
      <c r="DQY520" s="21"/>
      <c r="DQZ520" s="46"/>
      <c r="DRF520" s="21"/>
      <c r="DRG520" s="21"/>
      <c r="DRH520" s="46"/>
      <c r="DRN520" s="21"/>
      <c r="DRO520" s="21"/>
      <c r="DRP520" s="46"/>
      <c r="DRV520" s="21"/>
      <c r="DRW520" s="21"/>
      <c r="DRX520" s="46"/>
      <c r="DSD520" s="21"/>
      <c r="DSE520" s="21"/>
      <c r="DSF520" s="46"/>
      <c r="DSL520" s="21"/>
      <c r="DSM520" s="21"/>
      <c r="DSN520" s="46"/>
      <c r="DST520" s="21"/>
      <c r="DSU520" s="21"/>
      <c r="DSV520" s="46"/>
      <c r="DTB520" s="21"/>
      <c r="DTC520" s="21"/>
      <c r="DTD520" s="46"/>
      <c r="DTJ520" s="21"/>
      <c r="DTK520" s="21"/>
      <c r="DTL520" s="46"/>
      <c r="DTR520" s="21"/>
      <c r="DTS520" s="21"/>
      <c r="DTT520" s="46"/>
      <c r="DTZ520" s="21"/>
      <c r="DUA520" s="21"/>
      <c r="DUB520" s="46"/>
      <c r="DUH520" s="21"/>
      <c r="DUI520" s="21"/>
      <c r="DUJ520" s="46"/>
      <c r="DUP520" s="21"/>
      <c r="DUQ520" s="21"/>
      <c r="DUR520" s="46"/>
      <c r="DUX520" s="21"/>
      <c r="DUY520" s="21"/>
      <c r="DUZ520" s="46"/>
      <c r="DVF520" s="21"/>
      <c r="DVG520" s="21"/>
      <c r="DVH520" s="46"/>
      <c r="DVN520" s="21"/>
      <c r="DVO520" s="21"/>
      <c r="DVP520" s="46"/>
      <c r="DVV520" s="21"/>
      <c r="DVW520" s="21"/>
      <c r="DVX520" s="46"/>
      <c r="DWD520" s="21"/>
      <c r="DWE520" s="21"/>
      <c r="DWF520" s="46"/>
      <c r="DWL520" s="21"/>
      <c r="DWM520" s="21"/>
      <c r="DWN520" s="46"/>
      <c r="DWT520" s="21"/>
      <c r="DWU520" s="21"/>
      <c r="DWV520" s="46"/>
      <c r="DXB520" s="21"/>
      <c r="DXC520" s="21"/>
      <c r="DXD520" s="46"/>
      <c r="DXJ520" s="21"/>
      <c r="DXK520" s="21"/>
      <c r="DXL520" s="46"/>
      <c r="DXR520" s="21"/>
      <c r="DXS520" s="21"/>
      <c r="DXT520" s="46"/>
      <c r="DXZ520" s="21"/>
      <c r="DYA520" s="21"/>
      <c r="DYB520" s="46"/>
      <c r="DYH520" s="21"/>
      <c r="DYI520" s="21"/>
      <c r="DYJ520" s="46"/>
      <c r="DYP520" s="21"/>
      <c r="DYQ520" s="21"/>
      <c r="DYR520" s="46"/>
      <c r="DYX520" s="21"/>
      <c r="DYY520" s="21"/>
      <c r="DYZ520" s="46"/>
      <c r="DZF520" s="21"/>
      <c r="DZG520" s="21"/>
      <c r="DZH520" s="46"/>
      <c r="DZN520" s="21"/>
      <c r="DZO520" s="21"/>
      <c r="DZP520" s="46"/>
      <c r="DZV520" s="21"/>
      <c r="DZW520" s="21"/>
      <c r="DZX520" s="46"/>
      <c r="EAD520" s="21"/>
      <c r="EAE520" s="21"/>
      <c r="EAF520" s="46"/>
      <c r="EAL520" s="21"/>
      <c r="EAM520" s="21"/>
      <c r="EAN520" s="46"/>
      <c r="EAT520" s="21"/>
      <c r="EAU520" s="21"/>
      <c r="EAV520" s="46"/>
      <c r="EBB520" s="21"/>
      <c r="EBC520" s="21"/>
      <c r="EBD520" s="46"/>
      <c r="EBJ520" s="21"/>
      <c r="EBK520" s="21"/>
      <c r="EBL520" s="46"/>
      <c r="EBR520" s="21"/>
      <c r="EBS520" s="21"/>
      <c r="EBT520" s="46"/>
      <c r="EBZ520" s="21"/>
      <c r="ECA520" s="21"/>
      <c r="ECB520" s="46"/>
      <c r="ECH520" s="21"/>
      <c r="ECI520" s="21"/>
      <c r="ECJ520" s="46"/>
      <c r="ECP520" s="21"/>
      <c r="ECQ520" s="21"/>
      <c r="ECR520" s="46"/>
      <c r="ECX520" s="21"/>
      <c r="ECY520" s="21"/>
      <c r="ECZ520" s="46"/>
      <c r="EDF520" s="21"/>
      <c r="EDG520" s="21"/>
      <c r="EDH520" s="46"/>
      <c r="EDN520" s="21"/>
      <c r="EDO520" s="21"/>
      <c r="EDP520" s="46"/>
      <c r="EDV520" s="21"/>
      <c r="EDW520" s="21"/>
      <c r="EDX520" s="46"/>
      <c r="EED520" s="21"/>
      <c r="EEE520" s="21"/>
      <c r="EEF520" s="46"/>
      <c r="EEL520" s="21"/>
      <c r="EEM520" s="21"/>
      <c r="EEN520" s="46"/>
      <c r="EET520" s="21"/>
      <c r="EEU520" s="21"/>
      <c r="EEV520" s="46"/>
      <c r="EFB520" s="21"/>
      <c r="EFC520" s="21"/>
      <c r="EFD520" s="46"/>
      <c r="EFJ520" s="21"/>
      <c r="EFK520" s="21"/>
      <c r="EFL520" s="46"/>
      <c r="EFR520" s="21"/>
      <c r="EFS520" s="21"/>
      <c r="EFT520" s="46"/>
      <c r="EFZ520" s="21"/>
      <c r="EGA520" s="21"/>
      <c r="EGB520" s="46"/>
      <c r="EGH520" s="21"/>
      <c r="EGI520" s="21"/>
      <c r="EGJ520" s="46"/>
      <c r="EGP520" s="21"/>
      <c r="EGQ520" s="21"/>
      <c r="EGR520" s="46"/>
      <c r="EGX520" s="21"/>
      <c r="EGY520" s="21"/>
      <c r="EGZ520" s="46"/>
      <c r="EHF520" s="21"/>
      <c r="EHG520" s="21"/>
      <c r="EHH520" s="46"/>
      <c r="EHN520" s="21"/>
      <c r="EHO520" s="21"/>
      <c r="EHP520" s="46"/>
      <c r="EHV520" s="21"/>
      <c r="EHW520" s="21"/>
      <c r="EHX520" s="46"/>
      <c r="EID520" s="21"/>
      <c r="EIE520" s="21"/>
      <c r="EIF520" s="46"/>
      <c r="EIL520" s="21"/>
      <c r="EIM520" s="21"/>
      <c r="EIN520" s="46"/>
      <c r="EIT520" s="21"/>
      <c r="EIU520" s="21"/>
      <c r="EIV520" s="46"/>
      <c r="EJB520" s="21"/>
      <c r="EJC520" s="21"/>
      <c r="EJD520" s="46"/>
      <c r="EJJ520" s="21"/>
      <c r="EJK520" s="21"/>
      <c r="EJL520" s="46"/>
      <c r="EJR520" s="21"/>
      <c r="EJS520" s="21"/>
      <c r="EJT520" s="46"/>
      <c r="EJZ520" s="21"/>
      <c r="EKA520" s="21"/>
      <c r="EKB520" s="46"/>
      <c r="EKH520" s="21"/>
      <c r="EKI520" s="21"/>
      <c r="EKJ520" s="46"/>
      <c r="EKP520" s="21"/>
      <c r="EKQ520" s="21"/>
      <c r="EKR520" s="46"/>
      <c r="EKX520" s="21"/>
      <c r="EKY520" s="21"/>
      <c r="EKZ520" s="46"/>
      <c r="ELF520" s="21"/>
      <c r="ELG520" s="21"/>
      <c r="ELH520" s="46"/>
      <c r="ELN520" s="21"/>
      <c r="ELO520" s="21"/>
      <c r="ELP520" s="46"/>
      <c r="ELV520" s="21"/>
      <c r="ELW520" s="21"/>
      <c r="ELX520" s="46"/>
      <c r="EMD520" s="21"/>
      <c r="EME520" s="21"/>
      <c r="EMF520" s="46"/>
      <c r="EML520" s="21"/>
      <c r="EMM520" s="21"/>
      <c r="EMN520" s="46"/>
      <c r="EMT520" s="21"/>
      <c r="EMU520" s="21"/>
      <c r="EMV520" s="46"/>
      <c r="ENB520" s="21"/>
      <c r="ENC520" s="21"/>
      <c r="END520" s="46"/>
      <c r="ENJ520" s="21"/>
      <c r="ENK520" s="21"/>
      <c r="ENL520" s="46"/>
      <c r="ENR520" s="21"/>
      <c r="ENS520" s="21"/>
      <c r="ENT520" s="46"/>
      <c r="ENZ520" s="21"/>
      <c r="EOA520" s="21"/>
      <c r="EOB520" s="46"/>
      <c r="EOH520" s="21"/>
      <c r="EOI520" s="21"/>
      <c r="EOJ520" s="46"/>
      <c r="EOP520" s="21"/>
      <c r="EOQ520" s="21"/>
      <c r="EOR520" s="46"/>
      <c r="EOX520" s="21"/>
      <c r="EOY520" s="21"/>
      <c r="EOZ520" s="46"/>
      <c r="EPF520" s="21"/>
      <c r="EPG520" s="21"/>
      <c r="EPH520" s="46"/>
      <c r="EPN520" s="21"/>
      <c r="EPO520" s="21"/>
      <c r="EPP520" s="46"/>
      <c r="EPV520" s="21"/>
      <c r="EPW520" s="21"/>
      <c r="EPX520" s="46"/>
      <c r="EQD520" s="21"/>
      <c r="EQE520" s="21"/>
      <c r="EQF520" s="46"/>
      <c r="EQL520" s="21"/>
      <c r="EQM520" s="21"/>
      <c r="EQN520" s="46"/>
      <c r="EQT520" s="21"/>
      <c r="EQU520" s="21"/>
      <c r="EQV520" s="46"/>
      <c r="ERB520" s="21"/>
      <c r="ERC520" s="21"/>
      <c r="ERD520" s="46"/>
      <c r="ERJ520" s="21"/>
      <c r="ERK520" s="21"/>
      <c r="ERL520" s="46"/>
      <c r="ERR520" s="21"/>
      <c r="ERS520" s="21"/>
      <c r="ERT520" s="46"/>
      <c r="ERZ520" s="21"/>
      <c r="ESA520" s="21"/>
      <c r="ESB520" s="46"/>
      <c r="ESH520" s="21"/>
      <c r="ESI520" s="21"/>
      <c r="ESJ520" s="46"/>
      <c r="ESP520" s="21"/>
      <c r="ESQ520" s="21"/>
      <c r="ESR520" s="46"/>
      <c r="ESX520" s="21"/>
      <c r="ESY520" s="21"/>
      <c r="ESZ520" s="46"/>
      <c r="ETF520" s="21"/>
      <c r="ETG520" s="21"/>
      <c r="ETH520" s="46"/>
      <c r="ETN520" s="21"/>
      <c r="ETO520" s="21"/>
      <c r="ETP520" s="46"/>
      <c r="ETV520" s="21"/>
      <c r="ETW520" s="21"/>
      <c r="ETX520" s="46"/>
      <c r="EUD520" s="21"/>
      <c r="EUE520" s="21"/>
      <c r="EUF520" s="46"/>
      <c r="EUL520" s="21"/>
      <c r="EUM520" s="21"/>
      <c r="EUN520" s="46"/>
      <c r="EUT520" s="21"/>
      <c r="EUU520" s="21"/>
      <c r="EUV520" s="46"/>
      <c r="EVB520" s="21"/>
      <c r="EVC520" s="21"/>
      <c r="EVD520" s="46"/>
      <c r="EVJ520" s="21"/>
      <c r="EVK520" s="21"/>
      <c r="EVL520" s="46"/>
      <c r="EVR520" s="21"/>
      <c r="EVS520" s="21"/>
      <c r="EVT520" s="46"/>
      <c r="EVZ520" s="21"/>
      <c r="EWA520" s="21"/>
      <c r="EWB520" s="46"/>
      <c r="EWH520" s="21"/>
      <c r="EWI520" s="21"/>
      <c r="EWJ520" s="46"/>
      <c r="EWP520" s="21"/>
      <c r="EWQ520" s="21"/>
      <c r="EWR520" s="46"/>
      <c r="EWX520" s="21"/>
      <c r="EWY520" s="21"/>
      <c r="EWZ520" s="46"/>
      <c r="EXF520" s="21"/>
      <c r="EXG520" s="21"/>
      <c r="EXH520" s="46"/>
      <c r="EXN520" s="21"/>
      <c r="EXO520" s="21"/>
      <c r="EXP520" s="46"/>
      <c r="EXV520" s="21"/>
      <c r="EXW520" s="21"/>
      <c r="EXX520" s="46"/>
      <c r="EYD520" s="21"/>
      <c r="EYE520" s="21"/>
      <c r="EYF520" s="46"/>
      <c r="EYL520" s="21"/>
      <c r="EYM520" s="21"/>
      <c r="EYN520" s="46"/>
      <c r="EYT520" s="21"/>
      <c r="EYU520" s="21"/>
      <c r="EYV520" s="46"/>
      <c r="EZB520" s="21"/>
      <c r="EZC520" s="21"/>
      <c r="EZD520" s="46"/>
      <c r="EZJ520" s="21"/>
      <c r="EZK520" s="21"/>
      <c r="EZL520" s="46"/>
      <c r="EZR520" s="21"/>
      <c r="EZS520" s="21"/>
      <c r="EZT520" s="46"/>
      <c r="EZZ520" s="21"/>
      <c r="FAA520" s="21"/>
      <c r="FAB520" s="46"/>
      <c r="FAH520" s="21"/>
      <c r="FAI520" s="21"/>
      <c r="FAJ520" s="46"/>
      <c r="FAP520" s="21"/>
      <c r="FAQ520" s="21"/>
      <c r="FAR520" s="46"/>
      <c r="FAX520" s="21"/>
      <c r="FAY520" s="21"/>
      <c r="FAZ520" s="46"/>
      <c r="FBF520" s="21"/>
      <c r="FBG520" s="21"/>
      <c r="FBH520" s="46"/>
      <c r="FBN520" s="21"/>
      <c r="FBO520" s="21"/>
      <c r="FBP520" s="46"/>
      <c r="FBV520" s="21"/>
      <c r="FBW520" s="21"/>
      <c r="FBX520" s="46"/>
      <c r="FCD520" s="21"/>
      <c r="FCE520" s="21"/>
      <c r="FCF520" s="46"/>
      <c r="FCL520" s="21"/>
      <c r="FCM520" s="21"/>
      <c r="FCN520" s="46"/>
      <c r="FCT520" s="21"/>
      <c r="FCU520" s="21"/>
      <c r="FCV520" s="46"/>
      <c r="FDB520" s="21"/>
      <c r="FDC520" s="21"/>
      <c r="FDD520" s="46"/>
      <c r="FDJ520" s="21"/>
      <c r="FDK520" s="21"/>
      <c r="FDL520" s="46"/>
      <c r="FDR520" s="21"/>
      <c r="FDS520" s="21"/>
      <c r="FDT520" s="46"/>
      <c r="FDZ520" s="21"/>
      <c r="FEA520" s="21"/>
      <c r="FEB520" s="46"/>
      <c r="FEH520" s="21"/>
      <c r="FEI520" s="21"/>
      <c r="FEJ520" s="46"/>
      <c r="FEP520" s="21"/>
      <c r="FEQ520" s="21"/>
      <c r="FER520" s="46"/>
      <c r="FEX520" s="21"/>
      <c r="FEY520" s="21"/>
      <c r="FEZ520" s="46"/>
      <c r="FFF520" s="21"/>
      <c r="FFG520" s="21"/>
      <c r="FFH520" s="46"/>
      <c r="FFN520" s="21"/>
      <c r="FFO520" s="21"/>
      <c r="FFP520" s="46"/>
      <c r="FFV520" s="21"/>
      <c r="FFW520" s="21"/>
      <c r="FFX520" s="46"/>
      <c r="FGD520" s="21"/>
      <c r="FGE520" s="21"/>
      <c r="FGF520" s="46"/>
      <c r="FGL520" s="21"/>
      <c r="FGM520" s="21"/>
      <c r="FGN520" s="46"/>
      <c r="FGT520" s="21"/>
      <c r="FGU520" s="21"/>
      <c r="FGV520" s="46"/>
      <c r="FHB520" s="21"/>
      <c r="FHC520" s="21"/>
      <c r="FHD520" s="46"/>
      <c r="FHJ520" s="21"/>
      <c r="FHK520" s="21"/>
      <c r="FHL520" s="46"/>
      <c r="FHR520" s="21"/>
      <c r="FHS520" s="21"/>
      <c r="FHT520" s="46"/>
      <c r="FHZ520" s="21"/>
      <c r="FIA520" s="21"/>
      <c r="FIB520" s="46"/>
      <c r="FIH520" s="21"/>
      <c r="FII520" s="21"/>
      <c r="FIJ520" s="46"/>
      <c r="FIP520" s="21"/>
      <c r="FIQ520" s="21"/>
      <c r="FIR520" s="46"/>
      <c r="FIX520" s="21"/>
      <c r="FIY520" s="21"/>
      <c r="FIZ520" s="46"/>
      <c r="FJF520" s="21"/>
      <c r="FJG520" s="21"/>
      <c r="FJH520" s="46"/>
      <c r="FJN520" s="21"/>
      <c r="FJO520" s="21"/>
      <c r="FJP520" s="46"/>
      <c r="FJV520" s="21"/>
      <c r="FJW520" s="21"/>
      <c r="FJX520" s="46"/>
      <c r="FKD520" s="21"/>
      <c r="FKE520" s="21"/>
      <c r="FKF520" s="46"/>
      <c r="FKL520" s="21"/>
      <c r="FKM520" s="21"/>
      <c r="FKN520" s="46"/>
      <c r="FKT520" s="21"/>
      <c r="FKU520" s="21"/>
      <c r="FKV520" s="46"/>
      <c r="FLB520" s="21"/>
      <c r="FLC520" s="21"/>
      <c r="FLD520" s="46"/>
      <c r="FLJ520" s="21"/>
      <c r="FLK520" s="21"/>
      <c r="FLL520" s="46"/>
      <c r="FLR520" s="21"/>
      <c r="FLS520" s="21"/>
      <c r="FLT520" s="46"/>
      <c r="FLZ520" s="21"/>
      <c r="FMA520" s="21"/>
      <c r="FMB520" s="46"/>
      <c r="FMH520" s="21"/>
      <c r="FMI520" s="21"/>
      <c r="FMJ520" s="46"/>
      <c r="FMP520" s="21"/>
      <c r="FMQ520" s="21"/>
      <c r="FMR520" s="46"/>
      <c r="FMX520" s="21"/>
      <c r="FMY520" s="21"/>
      <c r="FMZ520" s="46"/>
      <c r="FNF520" s="21"/>
      <c r="FNG520" s="21"/>
      <c r="FNH520" s="46"/>
      <c r="FNN520" s="21"/>
      <c r="FNO520" s="21"/>
      <c r="FNP520" s="46"/>
      <c r="FNV520" s="21"/>
      <c r="FNW520" s="21"/>
      <c r="FNX520" s="46"/>
      <c r="FOD520" s="21"/>
      <c r="FOE520" s="21"/>
      <c r="FOF520" s="46"/>
      <c r="FOL520" s="21"/>
      <c r="FOM520" s="21"/>
      <c r="FON520" s="46"/>
      <c r="FOT520" s="21"/>
      <c r="FOU520" s="21"/>
      <c r="FOV520" s="46"/>
      <c r="FPB520" s="21"/>
      <c r="FPC520" s="21"/>
      <c r="FPD520" s="46"/>
      <c r="FPJ520" s="21"/>
      <c r="FPK520" s="21"/>
      <c r="FPL520" s="46"/>
      <c r="FPR520" s="21"/>
      <c r="FPS520" s="21"/>
      <c r="FPT520" s="46"/>
      <c r="FPZ520" s="21"/>
      <c r="FQA520" s="21"/>
      <c r="FQB520" s="46"/>
      <c r="FQH520" s="21"/>
      <c r="FQI520" s="21"/>
      <c r="FQJ520" s="46"/>
      <c r="FQP520" s="21"/>
      <c r="FQQ520" s="21"/>
      <c r="FQR520" s="46"/>
      <c r="FQX520" s="21"/>
      <c r="FQY520" s="21"/>
      <c r="FQZ520" s="46"/>
      <c r="FRF520" s="21"/>
      <c r="FRG520" s="21"/>
      <c r="FRH520" s="46"/>
      <c r="FRN520" s="21"/>
      <c r="FRO520" s="21"/>
      <c r="FRP520" s="46"/>
      <c r="FRV520" s="21"/>
      <c r="FRW520" s="21"/>
      <c r="FRX520" s="46"/>
      <c r="FSD520" s="21"/>
      <c r="FSE520" s="21"/>
      <c r="FSF520" s="46"/>
      <c r="FSL520" s="21"/>
      <c r="FSM520" s="21"/>
      <c r="FSN520" s="46"/>
      <c r="FST520" s="21"/>
      <c r="FSU520" s="21"/>
      <c r="FSV520" s="46"/>
      <c r="FTB520" s="21"/>
      <c r="FTC520" s="21"/>
      <c r="FTD520" s="46"/>
      <c r="FTJ520" s="21"/>
      <c r="FTK520" s="21"/>
      <c r="FTL520" s="46"/>
      <c r="FTR520" s="21"/>
      <c r="FTS520" s="21"/>
      <c r="FTT520" s="46"/>
      <c r="FTZ520" s="21"/>
      <c r="FUA520" s="21"/>
      <c r="FUB520" s="46"/>
      <c r="FUH520" s="21"/>
      <c r="FUI520" s="21"/>
      <c r="FUJ520" s="46"/>
      <c r="FUP520" s="21"/>
      <c r="FUQ520" s="21"/>
      <c r="FUR520" s="46"/>
      <c r="FUX520" s="21"/>
      <c r="FUY520" s="21"/>
      <c r="FUZ520" s="46"/>
      <c r="FVF520" s="21"/>
      <c r="FVG520" s="21"/>
      <c r="FVH520" s="46"/>
      <c r="FVN520" s="21"/>
      <c r="FVO520" s="21"/>
      <c r="FVP520" s="46"/>
      <c r="FVV520" s="21"/>
      <c r="FVW520" s="21"/>
      <c r="FVX520" s="46"/>
      <c r="FWD520" s="21"/>
      <c r="FWE520" s="21"/>
      <c r="FWF520" s="46"/>
      <c r="FWL520" s="21"/>
      <c r="FWM520" s="21"/>
      <c r="FWN520" s="46"/>
      <c r="FWT520" s="21"/>
      <c r="FWU520" s="21"/>
      <c r="FWV520" s="46"/>
      <c r="FXB520" s="21"/>
      <c r="FXC520" s="21"/>
      <c r="FXD520" s="46"/>
      <c r="FXJ520" s="21"/>
      <c r="FXK520" s="21"/>
      <c r="FXL520" s="46"/>
      <c r="FXR520" s="21"/>
      <c r="FXS520" s="21"/>
      <c r="FXT520" s="46"/>
      <c r="FXZ520" s="21"/>
      <c r="FYA520" s="21"/>
      <c r="FYB520" s="46"/>
      <c r="FYH520" s="21"/>
      <c r="FYI520" s="21"/>
      <c r="FYJ520" s="46"/>
      <c r="FYP520" s="21"/>
      <c r="FYQ520" s="21"/>
      <c r="FYR520" s="46"/>
      <c r="FYX520" s="21"/>
      <c r="FYY520" s="21"/>
      <c r="FYZ520" s="46"/>
      <c r="FZF520" s="21"/>
      <c r="FZG520" s="21"/>
      <c r="FZH520" s="46"/>
      <c r="FZN520" s="21"/>
      <c r="FZO520" s="21"/>
      <c r="FZP520" s="46"/>
      <c r="FZV520" s="21"/>
      <c r="FZW520" s="21"/>
      <c r="FZX520" s="46"/>
      <c r="GAD520" s="21"/>
      <c r="GAE520" s="21"/>
      <c r="GAF520" s="46"/>
      <c r="GAL520" s="21"/>
      <c r="GAM520" s="21"/>
      <c r="GAN520" s="46"/>
      <c r="GAT520" s="21"/>
      <c r="GAU520" s="21"/>
      <c r="GAV520" s="46"/>
      <c r="GBB520" s="21"/>
      <c r="GBC520" s="21"/>
      <c r="GBD520" s="46"/>
      <c r="GBJ520" s="21"/>
      <c r="GBK520" s="21"/>
      <c r="GBL520" s="46"/>
      <c r="GBR520" s="21"/>
      <c r="GBS520" s="21"/>
      <c r="GBT520" s="46"/>
      <c r="GBZ520" s="21"/>
      <c r="GCA520" s="21"/>
      <c r="GCB520" s="46"/>
      <c r="GCH520" s="21"/>
      <c r="GCI520" s="21"/>
      <c r="GCJ520" s="46"/>
      <c r="GCP520" s="21"/>
      <c r="GCQ520" s="21"/>
      <c r="GCR520" s="46"/>
      <c r="GCX520" s="21"/>
      <c r="GCY520" s="21"/>
      <c r="GCZ520" s="46"/>
      <c r="GDF520" s="21"/>
      <c r="GDG520" s="21"/>
      <c r="GDH520" s="46"/>
      <c r="GDN520" s="21"/>
      <c r="GDO520" s="21"/>
      <c r="GDP520" s="46"/>
      <c r="GDV520" s="21"/>
      <c r="GDW520" s="21"/>
      <c r="GDX520" s="46"/>
      <c r="GED520" s="21"/>
      <c r="GEE520" s="21"/>
      <c r="GEF520" s="46"/>
      <c r="GEL520" s="21"/>
      <c r="GEM520" s="21"/>
      <c r="GEN520" s="46"/>
      <c r="GET520" s="21"/>
      <c r="GEU520" s="21"/>
      <c r="GEV520" s="46"/>
      <c r="GFB520" s="21"/>
      <c r="GFC520" s="21"/>
      <c r="GFD520" s="46"/>
      <c r="GFJ520" s="21"/>
      <c r="GFK520" s="21"/>
      <c r="GFL520" s="46"/>
      <c r="GFR520" s="21"/>
      <c r="GFS520" s="21"/>
      <c r="GFT520" s="46"/>
      <c r="GFZ520" s="21"/>
      <c r="GGA520" s="21"/>
      <c r="GGB520" s="46"/>
      <c r="GGH520" s="21"/>
      <c r="GGI520" s="21"/>
      <c r="GGJ520" s="46"/>
      <c r="GGP520" s="21"/>
      <c r="GGQ520" s="21"/>
      <c r="GGR520" s="46"/>
      <c r="GGX520" s="21"/>
      <c r="GGY520" s="21"/>
      <c r="GGZ520" s="46"/>
      <c r="GHF520" s="21"/>
      <c r="GHG520" s="21"/>
      <c r="GHH520" s="46"/>
      <c r="GHN520" s="21"/>
      <c r="GHO520" s="21"/>
      <c r="GHP520" s="46"/>
      <c r="GHV520" s="21"/>
      <c r="GHW520" s="21"/>
      <c r="GHX520" s="46"/>
      <c r="GID520" s="21"/>
      <c r="GIE520" s="21"/>
      <c r="GIF520" s="46"/>
      <c r="GIL520" s="21"/>
      <c r="GIM520" s="21"/>
      <c r="GIN520" s="46"/>
      <c r="GIT520" s="21"/>
      <c r="GIU520" s="21"/>
      <c r="GIV520" s="46"/>
      <c r="GJB520" s="21"/>
      <c r="GJC520" s="21"/>
      <c r="GJD520" s="46"/>
      <c r="GJJ520" s="21"/>
      <c r="GJK520" s="21"/>
      <c r="GJL520" s="46"/>
      <c r="GJR520" s="21"/>
      <c r="GJS520" s="21"/>
      <c r="GJT520" s="46"/>
      <c r="GJZ520" s="21"/>
      <c r="GKA520" s="21"/>
      <c r="GKB520" s="46"/>
      <c r="GKH520" s="21"/>
      <c r="GKI520" s="21"/>
      <c r="GKJ520" s="46"/>
      <c r="GKP520" s="21"/>
      <c r="GKQ520" s="21"/>
      <c r="GKR520" s="46"/>
      <c r="GKX520" s="21"/>
      <c r="GKY520" s="21"/>
      <c r="GKZ520" s="46"/>
      <c r="GLF520" s="21"/>
      <c r="GLG520" s="21"/>
      <c r="GLH520" s="46"/>
      <c r="GLN520" s="21"/>
      <c r="GLO520" s="21"/>
      <c r="GLP520" s="46"/>
      <c r="GLV520" s="21"/>
      <c r="GLW520" s="21"/>
      <c r="GLX520" s="46"/>
      <c r="GMD520" s="21"/>
      <c r="GME520" s="21"/>
      <c r="GMF520" s="46"/>
      <c r="GML520" s="21"/>
      <c r="GMM520" s="21"/>
      <c r="GMN520" s="46"/>
      <c r="GMT520" s="21"/>
      <c r="GMU520" s="21"/>
      <c r="GMV520" s="46"/>
      <c r="GNB520" s="21"/>
      <c r="GNC520" s="21"/>
      <c r="GND520" s="46"/>
      <c r="GNJ520" s="21"/>
      <c r="GNK520" s="21"/>
      <c r="GNL520" s="46"/>
      <c r="GNR520" s="21"/>
      <c r="GNS520" s="21"/>
      <c r="GNT520" s="46"/>
      <c r="GNZ520" s="21"/>
      <c r="GOA520" s="21"/>
      <c r="GOB520" s="46"/>
      <c r="GOH520" s="21"/>
      <c r="GOI520" s="21"/>
      <c r="GOJ520" s="46"/>
      <c r="GOP520" s="21"/>
      <c r="GOQ520" s="21"/>
      <c r="GOR520" s="46"/>
      <c r="GOX520" s="21"/>
      <c r="GOY520" s="21"/>
      <c r="GOZ520" s="46"/>
      <c r="GPF520" s="21"/>
      <c r="GPG520" s="21"/>
      <c r="GPH520" s="46"/>
      <c r="GPN520" s="21"/>
      <c r="GPO520" s="21"/>
      <c r="GPP520" s="46"/>
      <c r="GPV520" s="21"/>
      <c r="GPW520" s="21"/>
      <c r="GPX520" s="46"/>
      <c r="GQD520" s="21"/>
      <c r="GQE520" s="21"/>
      <c r="GQF520" s="46"/>
      <c r="GQL520" s="21"/>
      <c r="GQM520" s="21"/>
      <c r="GQN520" s="46"/>
      <c r="GQT520" s="21"/>
      <c r="GQU520" s="21"/>
      <c r="GQV520" s="46"/>
      <c r="GRB520" s="21"/>
      <c r="GRC520" s="21"/>
      <c r="GRD520" s="46"/>
      <c r="GRJ520" s="21"/>
      <c r="GRK520" s="21"/>
      <c r="GRL520" s="46"/>
      <c r="GRR520" s="21"/>
      <c r="GRS520" s="21"/>
      <c r="GRT520" s="46"/>
      <c r="GRZ520" s="21"/>
      <c r="GSA520" s="21"/>
      <c r="GSB520" s="46"/>
      <c r="GSH520" s="21"/>
      <c r="GSI520" s="21"/>
      <c r="GSJ520" s="46"/>
      <c r="GSP520" s="21"/>
      <c r="GSQ520" s="21"/>
      <c r="GSR520" s="46"/>
      <c r="GSX520" s="21"/>
      <c r="GSY520" s="21"/>
      <c r="GSZ520" s="46"/>
      <c r="GTF520" s="21"/>
      <c r="GTG520" s="21"/>
      <c r="GTH520" s="46"/>
      <c r="GTN520" s="21"/>
      <c r="GTO520" s="21"/>
      <c r="GTP520" s="46"/>
      <c r="GTV520" s="21"/>
      <c r="GTW520" s="21"/>
      <c r="GTX520" s="46"/>
      <c r="GUD520" s="21"/>
      <c r="GUE520" s="21"/>
      <c r="GUF520" s="46"/>
      <c r="GUL520" s="21"/>
      <c r="GUM520" s="21"/>
      <c r="GUN520" s="46"/>
      <c r="GUT520" s="21"/>
      <c r="GUU520" s="21"/>
      <c r="GUV520" s="46"/>
      <c r="GVB520" s="21"/>
      <c r="GVC520" s="21"/>
      <c r="GVD520" s="46"/>
      <c r="GVJ520" s="21"/>
      <c r="GVK520" s="21"/>
      <c r="GVL520" s="46"/>
      <c r="GVR520" s="21"/>
      <c r="GVS520" s="21"/>
      <c r="GVT520" s="46"/>
      <c r="GVZ520" s="21"/>
      <c r="GWA520" s="21"/>
      <c r="GWB520" s="46"/>
      <c r="GWH520" s="21"/>
      <c r="GWI520" s="21"/>
      <c r="GWJ520" s="46"/>
      <c r="GWP520" s="21"/>
      <c r="GWQ520" s="21"/>
      <c r="GWR520" s="46"/>
      <c r="GWX520" s="21"/>
      <c r="GWY520" s="21"/>
      <c r="GWZ520" s="46"/>
      <c r="GXF520" s="21"/>
      <c r="GXG520" s="21"/>
      <c r="GXH520" s="46"/>
      <c r="GXN520" s="21"/>
      <c r="GXO520" s="21"/>
      <c r="GXP520" s="46"/>
      <c r="GXV520" s="21"/>
      <c r="GXW520" s="21"/>
      <c r="GXX520" s="46"/>
      <c r="GYD520" s="21"/>
      <c r="GYE520" s="21"/>
      <c r="GYF520" s="46"/>
      <c r="GYL520" s="21"/>
      <c r="GYM520" s="21"/>
      <c r="GYN520" s="46"/>
      <c r="GYT520" s="21"/>
      <c r="GYU520" s="21"/>
      <c r="GYV520" s="46"/>
      <c r="GZB520" s="21"/>
      <c r="GZC520" s="21"/>
      <c r="GZD520" s="46"/>
      <c r="GZJ520" s="21"/>
      <c r="GZK520" s="21"/>
      <c r="GZL520" s="46"/>
      <c r="GZR520" s="21"/>
      <c r="GZS520" s="21"/>
      <c r="GZT520" s="46"/>
      <c r="GZZ520" s="21"/>
      <c r="HAA520" s="21"/>
      <c r="HAB520" s="46"/>
      <c r="HAH520" s="21"/>
      <c r="HAI520" s="21"/>
      <c r="HAJ520" s="46"/>
      <c r="HAP520" s="21"/>
      <c r="HAQ520" s="21"/>
      <c r="HAR520" s="46"/>
      <c r="HAX520" s="21"/>
      <c r="HAY520" s="21"/>
      <c r="HAZ520" s="46"/>
      <c r="HBF520" s="21"/>
      <c r="HBG520" s="21"/>
      <c r="HBH520" s="46"/>
      <c r="HBN520" s="21"/>
      <c r="HBO520" s="21"/>
      <c r="HBP520" s="46"/>
      <c r="HBV520" s="21"/>
      <c r="HBW520" s="21"/>
      <c r="HBX520" s="46"/>
      <c r="HCD520" s="21"/>
      <c r="HCE520" s="21"/>
      <c r="HCF520" s="46"/>
      <c r="HCL520" s="21"/>
      <c r="HCM520" s="21"/>
      <c r="HCN520" s="46"/>
      <c r="HCT520" s="21"/>
      <c r="HCU520" s="21"/>
      <c r="HCV520" s="46"/>
      <c r="HDB520" s="21"/>
      <c r="HDC520" s="21"/>
      <c r="HDD520" s="46"/>
      <c r="HDJ520" s="21"/>
      <c r="HDK520" s="21"/>
      <c r="HDL520" s="46"/>
      <c r="HDR520" s="21"/>
      <c r="HDS520" s="21"/>
      <c r="HDT520" s="46"/>
      <c r="HDZ520" s="21"/>
      <c r="HEA520" s="21"/>
      <c r="HEB520" s="46"/>
      <c r="HEH520" s="21"/>
      <c r="HEI520" s="21"/>
      <c r="HEJ520" s="46"/>
      <c r="HEP520" s="21"/>
      <c r="HEQ520" s="21"/>
      <c r="HER520" s="46"/>
      <c r="HEX520" s="21"/>
      <c r="HEY520" s="21"/>
      <c r="HEZ520" s="46"/>
      <c r="HFF520" s="21"/>
      <c r="HFG520" s="21"/>
      <c r="HFH520" s="46"/>
      <c r="HFN520" s="21"/>
      <c r="HFO520" s="21"/>
      <c r="HFP520" s="46"/>
      <c r="HFV520" s="21"/>
      <c r="HFW520" s="21"/>
      <c r="HFX520" s="46"/>
      <c r="HGD520" s="21"/>
      <c r="HGE520" s="21"/>
      <c r="HGF520" s="46"/>
      <c r="HGL520" s="21"/>
      <c r="HGM520" s="21"/>
      <c r="HGN520" s="46"/>
      <c r="HGT520" s="21"/>
      <c r="HGU520" s="21"/>
      <c r="HGV520" s="46"/>
      <c r="HHB520" s="21"/>
      <c r="HHC520" s="21"/>
      <c r="HHD520" s="46"/>
      <c r="HHJ520" s="21"/>
      <c r="HHK520" s="21"/>
      <c r="HHL520" s="46"/>
      <c r="HHR520" s="21"/>
      <c r="HHS520" s="21"/>
      <c r="HHT520" s="46"/>
      <c r="HHZ520" s="21"/>
      <c r="HIA520" s="21"/>
      <c r="HIB520" s="46"/>
      <c r="HIH520" s="21"/>
      <c r="HII520" s="21"/>
      <c r="HIJ520" s="46"/>
      <c r="HIP520" s="21"/>
      <c r="HIQ520" s="21"/>
      <c r="HIR520" s="46"/>
      <c r="HIX520" s="21"/>
      <c r="HIY520" s="21"/>
      <c r="HIZ520" s="46"/>
      <c r="HJF520" s="21"/>
      <c r="HJG520" s="21"/>
      <c r="HJH520" s="46"/>
      <c r="HJN520" s="21"/>
      <c r="HJO520" s="21"/>
      <c r="HJP520" s="46"/>
      <c r="HJV520" s="21"/>
      <c r="HJW520" s="21"/>
      <c r="HJX520" s="46"/>
      <c r="HKD520" s="21"/>
      <c r="HKE520" s="21"/>
      <c r="HKF520" s="46"/>
      <c r="HKL520" s="21"/>
      <c r="HKM520" s="21"/>
      <c r="HKN520" s="46"/>
      <c r="HKT520" s="21"/>
      <c r="HKU520" s="21"/>
      <c r="HKV520" s="46"/>
      <c r="HLB520" s="21"/>
      <c r="HLC520" s="21"/>
      <c r="HLD520" s="46"/>
      <c r="HLJ520" s="21"/>
      <c r="HLK520" s="21"/>
      <c r="HLL520" s="46"/>
      <c r="HLR520" s="21"/>
      <c r="HLS520" s="21"/>
      <c r="HLT520" s="46"/>
      <c r="HLZ520" s="21"/>
      <c r="HMA520" s="21"/>
      <c r="HMB520" s="46"/>
      <c r="HMH520" s="21"/>
      <c r="HMI520" s="21"/>
      <c r="HMJ520" s="46"/>
      <c r="HMP520" s="21"/>
      <c r="HMQ520" s="21"/>
      <c r="HMR520" s="46"/>
      <c r="HMX520" s="21"/>
      <c r="HMY520" s="21"/>
      <c r="HMZ520" s="46"/>
      <c r="HNF520" s="21"/>
      <c r="HNG520" s="21"/>
      <c r="HNH520" s="46"/>
      <c r="HNN520" s="21"/>
      <c r="HNO520" s="21"/>
      <c r="HNP520" s="46"/>
      <c r="HNV520" s="21"/>
      <c r="HNW520" s="21"/>
      <c r="HNX520" s="46"/>
      <c r="HOD520" s="21"/>
      <c r="HOE520" s="21"/>
      <c r="HOF520" s="46"/>
      <c r="HOL520" s="21"/>
      <c r="HOM520" s="21"/>
      <c r="HON520" s="46"/>
      <c r="HOT520" s="21"/>
      <c r="HOU520" s="21"/>
      <c r="HOV520" s="46"/>
      <c r="HPB520" s="21"/>
      <c r="HPC520" s="21"/>
      <c r="HPD520" s="46"/>
      <c r="HPJ520" s="21"/>
      <c r="HPK520" s="21"/>
      <c r="HPL520" s="46"/>
      <c r="HPR520" s="21"/>
      <c r="HPS520" s="21"/>
      <c r="HPT520" s="46"/>
      <c r="HPZ520" s="21"/>
      <c r="HQA520" s="21"/>
      <c r="HQB520" s="46"/>
      <c r="HQH520" s="21"/>
      <c r="HQI520" s="21"/>
      <c r="HQJ520" s="46"/>
      <c r="HQP520" s="21"/>
      <c r="HQQ520" s="21"/>
      <c r="HQR520" s="46"/>
      <c r="HQX520" s="21"/>
      <c r="HQY520" s="21"/>
      <c r="HQZ520" s="46"/>
      <c r="HRF520" s="21"/>
      <c r="HRG520" s="21"/>
      <c r="HRH520" s="46"/>
      <c r="HRN520" s="21"/>
      <c r="HRO520" s="21"/>
      <c r="HRP520" s="46"/>
      <c r="HRV520" s="21"/>
      <c r="HRW520" s="21"/>
      <c r="HRX520" s="46"/>
      <c r="HSD520" s="21"/>
      <c r="HSE520" s="21"/>
      <c r="HSF520" s="46"/>
      <c r="HSL520" s="21"/>
      <c r="HSM520" s="21"/>
      <c r="HSN520" s="46"/>
      <c r="HST520" s="21"/>
      <c r="HSU520" s="21"/>
      <c r="HSV520" s="46"/>
      <c r="HTB520" s="21"/>
      <c r="HTC520" s="21"/>
      <c r="HTD520" s="46"/>
      <c r="HTJ520" s="21"/>
      <c r="HTK520" s="21"/>
      <c r="HTL520" s="46"/>
      <c r="HTR520" s="21"/>
      <c r="HTS520" s="21"/>
      <c r="HTT520" s="46"/>
      <c r="HTZ520" s="21"/>
      <c r="HUA520" s="21"/>
      <c r="HUB520" s="46"/>
      <c r="HUH520" s="21"/>
      <c r="HUI520" s="21"/>
      <c r="HUJ520" s="46"/>
      <c r="HUP520" s="21"/>
      <c r="HUQ520" s="21"/>
      <c r="HUR520" s="46"/>
      <c r="HUX520" s="21"/>
      <c r="HUY520" s="21"/>
      <c r="HUZ520" s="46"/>
      <c r="HVF520" s="21"/>
      <c r="HVG520" s="21"/>
      <c r="HVH520" s="46"/>
      <c r="HVN520" s="21"/>
      <c r="HVO520" s="21"/>
      <c r="HVP520" s="46"/>
      <c r="HVV520" s="21"/>
      <c r="HVW520" s="21"/>
      <c r="HVX520" s="46"/>
      <c r="HWD520" s="21"/>
      <c r="HWE520" s="21"/>
      <c r="HWF520" s="46"/>
      <c r="HWL520" s="21"/>
      <c r="HWM520" s="21"/>
      <c r="HWN520" s="46"/>
      <c r="HWT520" s="21"/>
      <c r="HWU520" s="21"/>
      <c r="HWV520" s="46"/>
      <c r="HXB520" s="21"/>
      <c r="HXC520" s="21"/>
      <c r="HXD520" s="46"/>
      <c r="HXJ520" s="21"/>
      <c r="HXK520" s="21"/>
      <c r="HXL520" s="46"/>
      <c r="HXR520" s="21"/>
      <c r="HXS520" s="21"/>
      <c r="HXT520" s="46"/>
      <c r="HXZ520" s="21"/>
      <c r="HYA520" s="21"/>
      <c r="HYB520" s="46"/>
      <c r="HYH520" s="21"/>
      <c r="HYI520" s="21"/>
      <c r="HYJ520" s="46"/>
      <c r="HYP520" s="21"/>
      <c r="HYQ520" s="21"/>
      <c r="HYR520" s="46"/>
      <c r="HYX520" s="21"/>
      <c r="HYY520" s="21"/>
      <c r="HYZ520" s="46"/>
      <c r="HZF520" s="21"/>
      <c r="HZG520" s="21"/>
      <c r="HZH520" s="46"/>
      <c r="HZN520" s="21"/>
      <c r="HZO520" s="21"/>
      <c r="HZP520" s="46"/>
      <c r="HZV520" s="21"/>
      <c r="HZW520" s="21"/>
      <c r="HZX520" s="46"/>
      <c r="IAD520" s="21"/>
      <c r="IAE520" s="21"/>
      <c r="IAF520" s="46"/>
      <c r="IAL520" s="21"/>
      <c r="IAM520" s="21"/>
      <c r="IAN520" s="46"/>
      <c r="IAT520" s="21"/>
      <c r="IAU520" s="21"/>
      <c r="IAV520" s="46"/>
      <c r="IBB520" s="21"/>
      <c r="IBC520" s="21"/>
      <c r="IBD520" s="46"/>
      <c r="IBJ520" s="21"/>
      <c r="IBK520" s="21"/>
      <c r="IBL520" s="46"/>
      <c r="IBR520" s="21"/>
      <c r="IBS520" s="21"/>
      <c r="IBT520" s="46"/>
      <c r="IBZ520" s="21"/>
      <c r="ICA520" s="21"/>
      <c r="ICB520" s="46"/>
      <c r="ICH520" s="21"/>
      <c r="ICI520" s="21"/>
      <c r="ICJ520" s="46"/>
      <c r="ICP520" s="21"/>
      <c r="ICQ520" s="21"/>
      <c r="ICR520" s="46"/>
      <c r="ICX520" s="21"/>
      <c r="ICY520" s="21"/>
      <c r="ICZ520" s="46"/>
      <c r="IDF520" s="21"/>
      <c r="IDG520" s="21"/>
      <c r="IDH520" s="46"/>
      <c r="IDN520" s="21"/>
      <c r="IDO520" s="21"/>
      <c r="IDP520" s="46"/>
      <c r="IDV520" s="21"/>
      <c r="IDW520" s="21"/>
      <c r="IDX520" s="46"/>
      <c r="IED520" s="21"/>
      <c r="IEE520" s="21"/>
      <c r="IEF520" s="46"/>
      <c r="IEL520" s="21"/>
      <c r="IEM520" s="21"/>
      <c r="IEN520" s="46"/>
      <c r="IET520" s="21"/>
      <c r="IEU520" s="21"/>
      <c r="IEV520" s="46"/>
      <c r="IFB520" s="21"/>
      <c r="IFC520" s="21"/>
      <c r="IFD520" s="46"/>
      <c r="IFJ520" s="21"/>
      <c r="IFK520" s="21"/>
      <c r="IFL520" s="46"/>
      <c r="IFR520" s="21"/>
      <c r="IFS520" s="21"/>
      <c r="IFT520" s="46"/>
      <c r="IFZ520" s="21"/>
      <c r="IGA520" s="21"/>
      <c r="IGB520" s="46"/>
      <c r="IGH520" s="21"/>
      <c r="IGI520" s="21"/>
      <c r="IGJ520" s="46"/>
      <c r="IGP520" s="21"/>
      <c r="IGQ520" s="21"/>
      <c r="IGR520" s="46"/>
      <c r="IGX520" s="21"/>
      <c r="IGY520" s="21"/>
      <c r="IGZ520" s="46"/>
      <c r="IHF520" s="21"/>
      <c r="IHG520" s="21"/>
      <c r="IHH520" s="46"/>
      <c r="IHN520" s="21"/>
      <c r="IHO520" s="21"/>
      <c r="IHP520" s="46"/>
      <c r="IHV520" s="21"/>
      <c r="IHW520" s="21"/>
      <c r="IHX520" s="46"/>
      <c r="IID520" s="21"/>
      <c r="IIE520" s="21"/>
      <c r="IIF520" s="46"/>
      <c r="IIL520" s="21"/>
      <c r="IIM520" s="21"/>
      <c r="IIN520" s="46"/>
      <c r="IIT520" s="21"/>
      <c r="IIU520" s="21"/>
      <c r="IIV520" s="46"/>
      <c r="IJB520" s="21"/>
      <c r="IJC520" s="21"/>
      <c r="IJD520" s="46"/>
      <c r="IJJ520" s="21"/>
      <c r="IJK520" s="21"/>
      <c r="IJL520" s="46"/>
      <c r="IJR520" s="21"/>
      <c r="IJS520" s="21"/>
      <c r="IJT520" s="46"/>
      <c r="IJZ520" s="21"/>
      <c r="IKA520" s="21"/>
      <c r="IKB520" s="46"/>
      <c r="IKH520" s="21"/>
      <c r="IKI520" s="21"/>
      <c r="IKJ520" s="46"/>
      <c r="IKP520" s="21"/>
      <c r="IKQ520" s="21"/>
      <c r="IKR520" s="46"/>
      <c r="IKX520" s="21"/>
      <c r="IKY520" s="21"/>
      <c r="IKZ520" s="46"/>
      <c r="ILF520" s="21"/>
      <c r="ILG520" s="21"/>
      <c r="ILH520" s="46"/>
      <c r="ILN520" s="21"/>
      <c r="ILO520" s="21"/>
      <c r="ILP520" s="46"/>
      <c r="ILV520" s="21"/>
      <c r="ILW520" s="21"/>
      <c r="ILX520" s="46"/>
      <c r="IMD520" s="21"/>
      <c r="IME520" s="21"/>
      <c r="IMF520" s="46"/>
      <c r="IML520" s="21"/>
      <c r="IMM520" s="21"/>
      <c r="IMN520" s="46"/>
      <c r="IMT520" s="21"/>
      <c r="IMU520" s="21"/>
      <c r="IMV520" s="46"/>
      <c r="INB520" s="21"/>
      <c r="INC520" s="21"/>
      <c r="IND520" s="46"/>
      <c r="INJ520" s="21"/>
      <c r="INK520" s="21"/>
      <c r="INL520" s="46"/>
      <c r="INR520" s="21"/>
      <c r="INS520" s="21"/>
      <c r="INT520" s="46"/>
      <c r="INZ520" s="21"/>
      <c r="IOA520" s="21"/>
      <c r="IOB520" s="46"/>
      <c r="IOH520" s="21"/>
      <c r="IOI520" s="21"/>
      <c r="IOJ520" s="46"/>
      <c r="IOP520" s="21"/>
      <c r="IOQ520" s="21"/>
      <c r="IOR520" s="46"/>
      <c r="IOX520" s="21"/>
      <c r="IOY520" s="21"/>
      <c r="IOZ520" s="46"/>
      <c r="IPF520" s="21"/>
      <c r="IPG520" s="21"/>
      <c r="IPH520" s="46"/>
      <c r="IPN520" s="21"/>
      <c r="IPO520" s="21"/>
      <c r="IPP520" s="46"/>
      <c r="IPV520" s="21"/>
      <c r="IPW520" s="21"/>
      <c r="IPX520" s="46"/>
      <c r="IQD520" s="21"/>
      <c r="IQE520" s="21"/>
      <c r="IQF520" s="46"/>
      <c r="IQL520" s="21"/>
      <c r="IQM520" s="21"/>
      <c r="IQN520" s="46"/>
      <c r="IQT520" s="21"/>
      <c r="IQU520" s="21"/>
      <c r="IQV520" s="46"/>
      <c r="IRB520" s="21"/>
      <c r="IRC520" s="21"/>
      <c r="IRD520" s="46"/>
      <c r="IRJ520" s="21"/>
      <c r="IRK520" s="21"/>
      <c r="IRL520" s="46"/>
      <c r="IRR520" s="21"/>
      <c r="IRS520" s="21"/>
      <c r="IRT520" s="46"/>
      <c r="IRZ520" s="21"/>
      <c r="ISA520" s="21"/>
      <c r="ISB520" s="46"/>
      <c r="ISH520" s="21"/>
      <c r="ISI520" s="21"/>
      <c r="ISJ520" s="46"/>
      <c r="ISP520" s="21"/>
      <c r="ISQ520" s="21"/>
      <c r="ISR520" s="46"/>
      <c r="ISX520" s="21"/>
      <c r="ISY520" s="21"/>
      <c r="ISZ520" s="46"/>
      <c r="ITF520" s="21"/>
      <c r="ITG520" s="21"/>
      <c r="ITH520" s="46"/>
      <c r="ITN520" s="21"/>
      <c r="ITO520" s="21"/>
      <c r="ITP520" s="46"/>
      <c r="ITV520" s="21"/>
      <c r="ITW520" s="21"/>
      <c r="ITX520" s="46"/>
      <c r="IUD520" s="21"/>
      <c r="IUE520" s="21"/>
      <c r="IUF520" s="46"/>
      <c r="IUL520" s="21"/>
      <c r="IUM520" s="21"/>
      <c r="IUN520" s="46"/>
      <c r="IUT520" s="21"/>
      <c r="IUU520" s="21"/>
      <c r="IUV520" s="46"/>
      <c r="IVB520" s="21"/>
      <c r="IVC520" s="21"/>
      <c r="IVD520" s="46"/>
      <c r="IVJ520" s="21"/>
      <c r="IVK520" s="21"/>
      <c r="IVL520" s="46"/>
      <c r="IVR520" s="21"/>
      <c r="IVS520" s="21"/>
      <c r="IVT520" s="46"/>
      <c r="IVZ520" s="21"/>
      <c r="IWA520" s="21"/>
      <c r="IWB520" s="46"/>
      <c r="IWH520" s="21"/>
      <c r="IWI520" s="21"/>
      <c r="IWJ520" s="46"/>
      <c r="IWP520" s="21"/>
      <c r="IWQ520" s="21"/>
      <c r="IWR520" s="46"/>
      <c r="IWX520" s="21"/>
      <c r="IWY520" s="21"/>
      <c r="IWZ520" s="46"/>
      <c r="IXF520" s="21"/>
      <c r="IXG520" s="21"/>
      <c r="IXH520" s="46"/>
      <c r="IXN520" s="21"/>
      <c r="IXO520" s="21"/>
      <c r="IXP520" s="46"/>
      <c r="IXV520" s="21"/>
      <c r="IXW520" s="21"/>
      <c r="IXX520" s="46"/>
      <c r="IYD520" s="21"/>
      <c r="IYE520" s="21"/>
      <c r="IYF520" s="46"/>
      <c r="IYL520" s="21"/>
      <c r="IYM520" s="21"/>
      <c r="IYN520" s="46"/>
      <c r="IYT520" s="21"/>
      <c r="IYU520" s="21"/>
      <c r="IYV520" s="46"/>
      <c r="IZB520" s="21"/>
      <c r="IZC520" s="21"/>
      <c r="IZD520" s="46"/>
      <c r="IZJ520" s="21"/>
      <c r="IZK520" s="21"/>
      <c r="IZL520" s="46"/>
      <c r="IZR520" s="21"/>
      <c r="IZS520" s="21"/>
      <c r="IZT520" s="46"/>
      <c r="IZZ520" s="21"/>
      <c r="JAA520" s="21"/>
      <c r="JAB520" s="46"/>
      <c r="JAH520" s="21"/>
      <c r="JAI520" s="21"/>
      <c r="JAJ520" s="46"/>
      <c r="JAP520" s="21"/>
      <c r="JAQ520" s="21"/>
      <c r="JAR520" s="46"/>
      <c r="JAX520" s="21"/>
      <c r="JAY520" s="21"/>
      <c r="JAZ520" s="46"/>
      <c r="JBF520" s="21"/>
      <c r="JBG520" s="21"/>
      <c r="JBH520" s="46"/>
      <c r="JBN520" s="21"/>
      <c r="JBO520" s="21"/>
      <c r="JBP520" s="46"/>
      <c r="JBV520" s="21"/>
      <c r="JBW520" s="21"/>
      <c r="JBX520" s="46"/>
      <c r="JCD520" s="21"/>
      <c r="JCE520" s="21"/>
      <c r="JCF520" s="46"/>
      <c r="JCL520" s="21"/>
      <c r="JCM520" s="21"/>
      <c r="JCN520" s="46"/>
      <c r="JCT520" s="21"/>
      <c r="JCU520" s="21"/>
      <c r="JCV520" s="46"/>
      <c r="JDB520" s="21"/>
      <c r="JDC520" s="21"/>
      <c r="JDD520" s="46"/>
      <c r="JDJ520" s="21"/>
      <c r="JDK520" s="21"/>
      <c r="JDL520" s="46"/>
      <c r="JDR520" s="21"/>
      <c r="JDS520" s="21"/>
      <c r="JDT520" s="46"/>
      <c r="JDZ520" s="21"/>
      <c r="JEA520" s="21"/>
      <c r="JEB520" s="46"/>
      <c r="JEH520" s="21"/>
      <c r="JEI520" s="21"/>
      <c r="JEJ520" s="46"/>
      <c r="JEP520" s="21"/>
      <c r="JEQ520" s="21"/>
      <c r="JER520" s="46"/>
      <c r="JEX520" s="21"/>
      <c r="JEY520" s="21"/>
      <c r="JEZ520" s="46"/>
      <c r="JFF520" s="21"/>
      <c r="JFG520" s="21"/>
      <c r="JFH520" s="46"/>
      <c r="JFN520" s="21"/>
      <c r="JFO520" s="21"/>
      <c r="JFP520" s="46"/>
      <c r="JFV520" s="21"/>
      <c r="JFW520" s="21"/>
      <c r="JFX520" s="46"/>
      <c r="JGD520" s="21"/>
      <c r="JGE520" s="21"/>
      <c r="JGF520" s="46"/>
      <c r="JGL520" s="21"/>
      <c r="JGM520" s="21"/>
      <c r="JGN520" s="46"/>
      <c r="JGT520" s="21"/>
      <c r="JGU520" s="21"/>
      <c r="JGV520" s="46"/>
      <c r="JHB520" s="21"/>
      <c r="JHC520" s="21"/>
      <c r="JHD520" s="46"/>
      <c r="JHJ520" s="21"/>
      <c r="JHK520" s="21"/>
      <c r="JHL520" s="46"/>
      <c r="JHR520" s="21"/>
      <c r="JHS520" s="21"/>
      <c r="JHT520" s="46"/>
      <c r="JHZ520" s="21"/>
      <c r="JIA520" s="21"/>
      <c r="JIB520" s="46"/>
      <c r="JIH520" s="21"/>
      <c r="JII520" s="21"/>
      <c r="JIJ520" s="46"/>
      <c r="JIP520" s="21"/>
      <c r="JIQ520" s="21"/>
      <c r="JIR520" s="46"/>
      <c r="JIX520" s="21"/>
      <c r="JIY520" s="21"/>
      <c r="JIZ520" s="46"/>
      <c r="JJF520" s="21"/>
      <c r="JJG520" s="21"/>
      <c r="JJH520" s="46"/>
      <c r="JJN520" s="21"/>
      <c r="JJO520" s="21"/>
      <c r="JJP520" s="46"/>
      <c r="JJV520" s="21"/>
      <c r="JJW520" s="21"/>
      <c r="JJX520" s="46"/>
      <c r="JKD520" s="21"/>
      <c r="JKE520" s="21"/>
      <c r="JKF520" s="46"/>
      <c r="JKL520" s="21"/>
      <c r="JKM520" s="21"/>
      <c r="JKN520" s="46"/>
      <c r="JKT520" s="21"/>
      <c r="JKU520" s="21"/>
      <c r="JKV520" s="46"/>
      <c r="JLB520" s="21"/>
      <c r="JLC520" s="21"/>
      <c r="JLD520" s="46"/>
      <c r="JLJ520" s="21"/>
      <c r="JLK520" s="21"/>
      <c r="JLL520" s="46"/>
      <c r="JLR520" s="21"/>
      <c r="JLS520" s="21"/>
      <c r="JLT520" s="46"/>
      <c r="JLZ520" s="21"/>
      <c r="JMA520" s="21"/>
      <c r="JMB520" s="46"/>
      <c r="JMH520" s="21"/>
      <c r="JMI520" s="21"/>
      <c r="JMJ520" s="46"/>
      <c r="JMP520" s="21"/>
      <c r="JMQ520" s="21"/>
      <c r="JMR520" s="46"/>
      <c r="JMX520" s="21"/>
      <c r="JMY520" s="21"/>
      <c r="JMZ520" s="46"/>
      <c r="JNF520" s="21"/>
      <c r="JNG520" s="21"/>
      <c r="JNH520" s="46"/>
      <c r="JNN520" s="21"/>
      <c r="JNO520" s="21"/>
      <c r="JNP520" s="46"/>
      <c r="JNV520" s="21"/>
      <c r="JNW520" s="21"/>
      <c r="JNX520" s="46"/>
      <c r="JOD520" s="21"/>
      <c r="JOE520" s="21"/>
      <c r="JOF520" s="46"/>
      <c r="JOL520" s="21"/>
      <c r="JOM520" s="21"/>
      <c r="JON520" s="46"/>
      <c r="JOT520" s="21"/>
      <c r="JOU520" s="21"/>
      <c r="JOV520" s="46"/>
      <c r="JPB520" s="21"/>
      <c r="JPC520" s="21"/>
      <c r="JPD520" s="46"/>
      <c r="JPJ520" s="21"/>
      <c r="JPK520" s="21"/>
      <c r="JPL520" s="46"/>
      <c r="JPR520" s="21"/>
      <c r="JPS520" s="21"/>
      <c r="JPT520" s="46"/>
      <c r="JPZ520" s="21"/>
      <c r="JQA520" s="21"/>
      <c r="JQB520" s="46"/>
      <c r="JQH520" s="21"/>
      <c r="JQI520" s="21"/>
      <c r="JQJ520" s="46"/>
      <c r="JQP520" s="21"/>
      <c r="JQQ520" s="21"/>
      <c r="JQR520" s="46"/>
      <c r="JQX520" s="21"/>
      <c r="JQY520" s="21"/>
      <c r="JQZ520" s="46"/>
      <c r="JRF520" s="21"/>
      <c r="JRG520" s="21"/>
      <c r="JRH520" s="46"/>
      <c r="JRN520" s="21"/>
      <c r="JRO520" s="21"/>
      <c r="JRP520" s="46"/>
      <c r="JRV520" s="21"/>
      <c r="JRW520" s="21"/>
      <c r="JRX520" s="46"/>
      <c r="JSD520" s="21"/>
      <c r="JSE520" s="21"/>
      <c r="JSF520" s="46"/>
      <c r="JSL520" s="21"/>
      <c r="JSM520" s="21"/>
      <c r="JSN520" s="46"/>
      <c r="JST520" s="21"/>
      <c r="JSU520" s="21"/>
      <c r="JSV520" s="46"/>
      <c r="JTB520" s="21"/>
      <c r="JTC520" s="21"/>
      <c r="JTD520" s="46"/>
      <c r="JTJ520" s="21"/>
      <c r="JTK520" s="21"/>
      <c r="JTL520" s="46"/>
      <c r="JTR520" s="21"/>
      <c r="JTS520" s="21"/>
      <c r="JTT520" s="46"/>
      <c r="JTZ520" s="21"/>
      <c r="JUA520" s="21"/>
      <c r="JUB520" s="46"/>
      <c r="JUH520" s="21"/>
      <c r="JUI520" s="21"/>
      <c r="JUJ520" s="46"/>
      <c r="JUP520" s="21"/>
      <c r="JUQ520" s="21"/>
      <c r="JUR520" s="46"/>
      <c r="JUX520" s="21"/>
      <c r="JUY520" s="21"/>
      <c r="JUZ520" s="46"/>
      <c r="JVF520" s="21"/>
      <c r="JVG520" s="21"/>
      <c r="JVH520" s="46"/>
      <c r="JVN520" s="21"/>
      <c r="JVO520" s="21"/>
      <c r="JVP520" s="46"/>
      <c r="JVV520" s="21"/>
      <c r="JVW520" s="21"/>
      <c r="JVX520" s="46"/>
      <c r="JWD520" s="21"/>
      <c r="JWE520" s="21"/>
      <c r="JWF520" s="46"/>
      <c r="JWL520" s="21"/>
      <c r="JWM520" s="21"/>
      <c r="JWN520" s="46"/>
      <c r="JWT520" s="21"/>
      <c r="JWU520" s="21"/>
      <c r="JWV520" s="46"/>
      <c r="JXB520" s="21"/>
      <c r="JXC520" s="21"/>
      <c r="JXD520" s="46"/>
      <c r="JXJ520" s="21"/>
      <c r="JXK520" s="21"/>
      <c r="JXL520" s="46"/>
      <c r="JXR520" s="21"/>
      <c r="JXS520" s="21"/>
      <c r="JXT520" s="46"/>
      <c r="JXZ520" s="21"/>
      <c r="JYA520" s="21"/>
      <c r="JYB520" s="46"/>
      <c r="JYH520" s="21"/>
      <c r="JYI520" s="21"/>
      <c r="JYJ520" s="46"/>
      <c r="JYP520" s="21"/>
      <c r="JYQ520" s="21"/>
      <c r="JYR520" s="46"/>
      <c r="JYX520" s="21"/>
      <c r="JYY520" s="21"/>
      <c r="JYZ520" s="46"/>
      <c r="JZF520" s="21"/>
      <c r="JZG520" s="21"/>
      <c r="JZH520" s="46"/>
      <c r="JZN520" s="21"/>
      <c r="JZO520" s="21"/>
      <c r="JZP520" s="46"/>
      <c r="JZV520" s="21"/>
      <c r="JZW520" s="21"/>
      <c r="JZX520" s="46"/>
      <c r="KAD520" s="21"/>
      <c r="KAE520" s="21"/>
      <c r="KAF520" s="46"/>
      <c r="KAL520" s="21"/>
      <c r="KAM520" s="21"/>
      <c r="KAN520" s="46"/>
      <c r="KAT520" s="21"/>
      <c r="KAU520" s="21"/>
      <c r="KAV520" s="46"/>
      <c r="KBB520" s="21"/>
      <c r="KBC520" s="21"/>
      <c r="KBD520" s="46"/>
      <c r="KBJ520" s="21"/>
      <c r="KBK520" s="21"/>
      <c r="KBL520" s="46"/>
      <c r="KBR520" s="21"/>
      <c r="KBS520" s="21"/>
      <c r="KBT520" s="46"/>
      <c r="KBZ520" s="21"/>
      <c r="KCA520" s="21"/>
      <c r="KCB520" s="46"/>
      <c r="KCH520" s="21"/>
      <c r="KCI520" s="21"/>
      <c r="KCJ520" s="46"/>
      <c r="KCP520" s="21"/>
      <c r="KCQ520" s="21"/>
      <c r="KCR520" s="46"/>
      <c r="KCX520" s="21"/>
      <c r="KCY520" s="21"/>
      <c r="KCZ520" s="46"/>
      <c r="KDF520" s="21"/>
      <c r="KDG520" s="21"/>
      <c r="KDH520" s="46"/>
      <c r="KDN520" s="21"/>
      <c r="KDO520" s="21"/>
      <c r="KDP520" s="46"/>
      <c r="KDV520" s="21"/>
      <c r="KDW520" s="21"/>
      <c r="KDX520" s="46"/>
      <c r="KED520" s="21"/>
      <c r="KEE520" s="21"/>
      <c r="KEF520" s="46"/>
      <c r="KEL520" s="21"/>
      <c r="KEM520" s="21"/>
      <c r="KEN520" s="46"/>
      <c r="KET520" s="21"/>
      <c r="KEU520" s="21"/>
      <c r="KEV520" s="46"/>
      <c r="KFB520" s="21"/>
      <c r="KFC520" s="21"/>
      <c r="KFD520" s="46"/>
      <c r="KFJ520" s="21"/>
      <c r="KFK520" s="21"/>
      <c r="KFL520" s="46"/>
      <c r="KFR520" s="21"/>
      <c r="KFS520" s="21"/>
      <c r="KFT520" s="46"/>
      <c r="KFZ520" s="21"/>
      <c r="KGA520" s="21"/>
      <c r="KGB520" s="46"/>
      <c r="KGH520" s="21"/>
      <c r="KGI520" s="21"/>
      <c r="KGJ520" s="46"/>
      <c r="KGP520" s="21"/>
      <c r="KGQ520" s="21"/>
      <c r="KGR520" s="46"/>
      <c r="KGX520" s="21"/>
      <c r="KGY520" s="21"/>
      <c r="KGZ520" s="46"/>
      <c r="KHF520" s="21"/>
      <c r="KHG520" s="21"/>
      <c r="KHH520" s="46"/>
      <c r="KHN520" s="21"/>
      <c r="KHO520" s="21"/>
      <c r="KHP520" s="46"/>
      <c r="KHV520" s="21"/>
      <c r="KHW520" s="21"/>
      <c r="KHX520" s="46"/>
      <c r="KID520" s="21"/>
      <c r="KIE520" s="21"/>
      <c r="KIF520" s="46"/>
      <c r="KIL520" s="21"/>
      <c r="KIM520" s="21"/>
      <c r="KIN520" s="46"/>
      <c r="KIT520" s="21"/>
      <c r="KIU520" s="21"/>
      <c r="KIV520" s="46"/>
      <c r="KJB520" s="21"/>
      <c r="KJC520" s="21"/>
      <c r="KJD520" s="46"/>
      <c r="KJJ520" s="21"/>
      <c r="KJK520" s="21"/>
      <c r="KJL520" s="46"/>
      <c r="KJR520" s="21"/>
      <c r="KJS520" s="21"/>
      <c r="KJT520" s="46"/>
      <c r="KJZ520" s="21"/>
      <c r="KKA520" s="21"/>
      <c r="KKB520" s="46"/>
      <c r="KKH520" s="21"/>
      <c r="KKI520" s="21"/>
      <c r="KKJ520" s="46"/>
      <c r="KKP520" s="21"/>
      <c r="KKQ520" s="21"/>
      <c r="KKR520" s="46"/>
      <c r="KKX520" s="21"/>
      <c r="KKY520" s="21"/>
      <c r="KKZ520" s="46"/>
      <c r="KLF520" s="21"/>
      <c r="KLG520" s="21"/>
      <c r="KLH520" s="46"/>
      <c r="KLN520" s="21"/>
      <c r="KLO520" s="21"/>
      <c r="KLP520" s="46"/>
      <c r="KLV520" s="21"/>
      <c r="KLW520" s="21"/>
      <c r="KLX520" s="46"/>
      <c r="KMD520" s="21"/>
      <c r="KME520" s="21"/>
      <c r="KMF520" s="46"/>
      <c r="KML520" s="21"/>
      <c r="KMM520" s="21"/>
      <c r="KMN520" s="46"/>
      <c r="KMT520" s="21"/>
      <c r="KMU520" s="21"/>
      <c r="KMV520" s="46"/>
      <c r="KNB520" s="21"/>
      <c r="KNC520" s="21"/>
      <c r="KND520" s="46"/>
      <c r="KNJ520" s="21"/>
      <c r="KNK520" s="21"/>
      <c r="KNL520" s="46"/>
      <c r="KNR520" s="21"/>
      <c r="KNS520" s="21"/>
      <c r="KNT520" s="46"/>
      <c r="KNZ520" s="21"/>
      <c r="KOA520" s="21"/>
      <c r="KOB520" s="46"/>
      <c r="KOH520" s="21"/>
      <c r="KOI520" s="21"/>
      <c r="KOJ520" s="46"/>
      <c r="KOP520" s="21"/>
      <c r="KOQ520" s="21"/>
      <c r="KOR520" s="46"/>
      <c r="KOX520" s="21"/>
      <c r="KOY520" s="21"/>
      <c r="KOZ520" s="46"/>
      <c r="KPF520" s="21"/>
      <c r="KPG520" s="21"/>
      <c r="KPH520" s="46"/>
      <c r="KPN520" s="21"/>
      <c r="KPO520" s="21"/>
      <c r="KPP520" s="46"/>
      <c r="KPV520" s="21"/>
      <c r="KPW520" s="21"/>
      <c r="KPX520" s="46"/>
      <c r="KQD520" s="21"/>
      <c r="KQE520" s="21"/>
      <c r="KQF520" s="46"/>
      <c r="KQL520" s="21"/>
      <c r="KQM520" s="21"/>
      <c r="KQN520" s="46"/>
      <c r="KQT520" s="21"/>
      <c r="KQU520" s="21"/>
      <c r="KQV520" s="46"/>
      <c r="KRB520" s="21"/>
      <c r="KRC520" s="21"/>
      <c r="KRD520" s="46"/>
      <c r="KRJ520" s="21"/>
      <c r="KRK520" s="21"/>
      <c r="KRL520" s="46"/>
      <c r="KRR520" s="21"/>
      <c r="KRS520" s="21"/>
      <c r="KRT520" s="46"/>
      <c r="KRZ520" s="21"/>
      <c r="KSA520" s="21"/>
      <c r="KSB520" s="46"/>
      <c r="KSH520" s="21"/>
      <c r="KSI520" s="21"/>
      <c r="KSJ520" s="46"/>
      <c r="KSP520" s="21"/>
      <c r="KSQ520" s="21"/>
      <c r="KSR520" s="46"/>
      <c r="KSX520" s="21"/>
      <c r="KSY520" s="21"/>
      <c r="KSZ520" s="46"/>
      <c r="KTF520" s="21"/>
      <c r="KTG520" s="21"/>
      <c r="KTH520" s="46"/>
      <c r="KTN520" s="21"/>
      <c r="KTO520" s="21"/>
      <c r="KTP520" s="46"/>
      <c r="KTV520" s="21"/>
      <c r="KTW520" s="21"/>
      <c r="KTX520" s="46"/>
      <c r="KUD520" s="21"/>
      <c r="KUE520" s="21"/>
      <c r="KUF520" s="46"/>
      <c r="KUL520" s="21"/>
      <c r="KUM520" s="21"/>
      <c r="KUN520" s="46"/>
      <c r="KUT520" s="21"/>
      <c r="KUU520" s="21"/>
      <c r="KUV520" s="46"/>
      <c r="KVB520" s="21"/>
      <c r="KVC520" s="21"/>
      <c r="KVD520" s="46"/>
      <c r="KVJ520" s="21"/>
      <c r="KVK520" s="21"/>
      <c r="KVL520" s="46"/>
      <c r="KVR520" s="21"/>
      <c r="KVS520" s="21"/>
      <c r="KVT520" s="46"/>
      <c r="KVZ520" s="21"/>
      <c r="KWA520" s="21"/>
      <c r="KWB520" s="46"/>
      <c r="KWH520" s="21"/>
      <c r="KWI520" s="21"/>
      <c r="KWJ520" s="46"/>
      <c r="KWP520" s="21"/>
      <c r="KWQ520" s="21"/>
      <c r="KWR520" s="46"/>
      <c r="KWX520" s="21"/>
      <c r="KWY520" s="21"/>
      <c r="KWZ520" s="46"/>
      <c r="KXF520" s="21"/>
      <c r="KXG520" s="21"/>
      <c r="KXH520" s="46"/>
      <c r="KXN520" s="21"/>
      <c r="KXO520" s="21"/>
      <c r="KXP520" s="46"/>
      <c r="KXV520" s="21"/>
      <c r="KXW520" s="21"/>
      <c r="KXX520" s="46"/>
      <c r="KYD520" s="21"/>
      <c r="KYE520" s="21"/>
      <c r="KYF520" s="46"/>
      <c r="KYL520" s="21"/>
      <c r="KYM520" s="21"/>
      <c r="KYN520" s="46"/>
      <c r="KYT520" s="21"/>
      <c r="KYU520" s="21"/>
      <c r="KYV520" s="46"/>
      <c r="KZB520" s="21"/>
      <c r="KZC520" s="21"/>
      <c r="KZD520" s="46"/>
      <c r="KZJ520" s="21"/>
      <c r="KZK520" s="21"/>
      <c r="KZL520" s="46"/>
      <c r="KZR520" s="21"/>
      <c r="KZS520" s="21"/>
      <c r="KZT520" s="46"/>
      <c r="KZZ520" s="21"/>
      <c r="LAA520" s="21"/>
      <c r="LAB520" s="46"/>
      <c r="LAH520" s="21"/>
      <c r="LAI520" s="21"/>
      <c r="LAJ520" s="46"/>
      <c r="LAP520" s="21"/>
      <c r="LAQ520" s="21"/>
      <c r="LAR520" s="46"/>
      <c r="LAX520" s="21"/>
      <c r="LAY520" s="21"/>
      <c r="LAZ520" s="46"/>
      <c r="LBF520" s="21"/>
      <c r="LBG520" s="21"/>
      <c r="LBH520" s="46"/>
      <c r="LBN520" s="21"/>
      <c r="LBO520" s="21"/>
      <c r="LBP520" s="46"/>
      <c r="LBV520" s="21"/>
      <c r="LBW520" s="21"/>
      <c r="LBX520" s="46"/>
      <c r="LCD520" s="21"/>
      <c r="LCE520" s="21"/>
      <c r="LCF520" s="46"/>
      <c r="LCL520" s="21"/>
      <c r="LCM520" s="21"/>
      <c r="LCN520" s="46"/>
      <c r="LCT520" s="21"/>
      <c r="LCU520" s="21"/>
      <c r="LCV520" s="46"/>
      <c r="LDB520" s="21"/>
      <c r="LDC520" s="21"/>
      <c r="LDD520" s="46"/>
      <c r="LDJ520" s="21"/>
      <c r="LDK520" s="21"/>
      <c r="LDL520" s="46"/>
      <c r="LDR520" s="21"/>
      <c r="LDS520" s="21"/>
      <c r="LDT520" s="46"/>
      <c r="LDZ520" s="21"/>
      <c r="LEA520" s="21"/>
      <c r="LEB520" s="46"/>
      <c r="LEH520" s="21"/>
      <c r="LEI520" s="21"/>
      <c r="LEJ520" s="46"/>
      <c r="LEP520" s="21"/>
      <c r="LEQ520" s="21"/>
      <c r="LER520" s="46"/>
      <c r="LEX520" s="21"/>
      <c r="LEY520" s="21"/>
      <c r="LEZ520" s="46"/>
      <c r="LFF520" s="21"/>
      <c r="LFG520" s="21"/>
      <c r="LFH520" s="46"/>
      <c r="LFN520" s="21"/>
      <c r="LFO520" s="21"/>
      <c r="LFP520" s="46"/>
      <c r="LFV520" s="21"/>
      <c r="LFW520" s="21"/>
      <c r="LFX520" s="46"/>
      <c r="LGD520" s="21"/>
      <c r="LGE520" s="21"/>
      <c r="LGF520" s="46"/>
      <c r="LGL520" s="21"/>
      <c r="LGM520" s="21"/>
      <c r="LGN520" s="46"/>
      <c r="LGT520" s="21"/>
      <c r="LGU520" s="21"/>
      <c r="LGV520" s="46"/>
      <c r="LHB520" s="21"/>
      <c r="LHC520" s="21"/>
      <c r="LHD520" s="46"/>
      <c r="LHJ520" s="21"/>
      <c r="LHK520" s="21"/>
      <c r="LHL520" s="46"/>
      <c r="LHR520" s="21"/>
      <c r="LHS520" s="21"/>
      <c r="LHT520" s="46"/>
      <c r="LHZ520" s="21"/>
      <c r="LIA520" s="21"/>
      <c r="LIB520" s="46"/>
      <c r="LIH520" s="21"/>
      <c r="LII520" s="21"/>
      <c r="LIJ520" s="46"/>
      <c r="LIP520" s="21"/>
      <c r="LIQ520" s="21"/>
      <c r="LIR520" s="46"/>
      <c r="LIX520" s="21"/>
      <c r="LIY520" s="21"/>
      <c r="LIZ520" s="46"/>
      <c r="LJF520" s="21"/>
      <c r="LJG520" s="21"/>
      <c r="LJH520" s="46"/>
      <c r="LJN520" s="21"/>
      <c r="LJO520" s="21"/>
      <c r="LJP520" s="46"/>
      <c r="LJV520" s="21"/>
      <c r="LJW520" s="21"/>
      <c r="LJX520" s="46"/>
      <c r="LKD520" s="21"/>
      <c r="LKE520" s="21"/>
      <c r="LKF520" s="46"/>
      <c r="LKL520" s="21"/>
      <c r="LKM520" s="21"/>
      <c r="LKN520" s="46"/>
      <c r="LKT520" s="21"/>
      <c r="LKU520" s="21"/>
      <c r="LKV520" s="46"/>
      <c r="LLB520" s="21"/>
      <c r="LLC520" s="21"/>
      <c r="LLD520" s="46"/>
      <c r="LLJ520" s="21"/>
      <c r="LLK520" s="21"/>
      <c r="LLL520" s="46"/>
      <c r="LLR520" s="21"/>
      <c r="LLS520" s="21"/>
      <c r="LLT520" s="46"/>
      <c r="LLZ520" s="21"/>
      <c r="LMA520" s="21"/>
      <c r="LMB520" s="46"/>
      <c r="LMH520" s="21"/>
      <c r="LMI520" s="21"/>
      <c r="LMJ520" s="46"/>
      <c r="LMP520" s="21"/>
      <c r="LMQ520" s="21"/>
      <c r="LMR520" s="46"/>
      <c r="LMX520" s="21"/>
      <c r="LMY520" s="21"/>
      <c r="LMZ520" s="46"/>
      <c r="LNF520" s="21"/>
      <c r="LNG520" s="21"/>
      <c r="LNH520" s="46"/>
      <c r="LNN520" s="21"/>
      <c r="LNO520" s="21"/>
      <c r="LNP520" s="46"/>
      <c r="LNV520" s="21"/>
      <c r="LNW520" s="21"/>
      <c r="LNX520" s="46"/>
      <c r="LOD520" s="21"/>
      <c r="LOE520" s="21"/>
      <c r="LOF520" s="46"/>
      <c r="LOL520" s="21"/>
      <c r="LOM520" s="21"/>
      <c r="LON520" s="46"/>
      <c r="LOT520" s="21"/>
      <c r="LOU520" s="21"/>
      <c r="LOV520" s="46"/>
      <c r="LPB520" s="21"/>
      <c r="LPC520" s="21"/>
      <c r="LPD520" s="46"/>
      <c r="LPJ520" s="21"/>
      <c r="LPK520" s="21"/>
      <c r="LPL520" s="46"/>
      <c r="LPR520" s="21"/>
      <c r="LPS520" s="21"/>
      <c r="LPT520" s="46"/>
      <c r="LPZ520" s="21"/>
      <c r="LQA520" s="21"/>
      <c r="LQB520" s="46"/>
      <c r="LQH520" s="21"/>
      <c r="LQI520" s="21"/>
      <c r="LQJ520" s="46"/>
      <c r="LQP520" s="21"/>
      <c r="LQQ520" s="21"/>
      <c r="LQR520" s="46"/>
      <c r="LQX520" s="21"/>
      <c r="LQY520" s="21"/>
      <c r="LQZ520" s="46"/>
      <c r="LRF520" s="21"/>
      <c r="LRG520" s="21"/>
      <c r="LRH520" s="46"/>
      <c r="LRN520" s="21"/>
      <c r="LRO520" s="21"/>
      <c r="LRP520" s="46"/>
      <c r="LRV520" s="21"/>
      <c r="LRW520" s="21"/>
      <c r="LRX520" s="46"/>
      <c r="LSD520" s="21"/>
      <c r="LSE520" s="21"/>
      <c r="LSF520" s="46"/>
      <c r="LSL520" s="21"/>
      <c r="LSM520" s="21"/>
      <c r="LSN520" s="46"/>
      <c r="LST520" s="21"/>
      <c r="LSU520" s="21"/>
      <c r="LSV520" s="46"/>
      <c r="LTB520" s="21"/>
      <c r="LTC520" s="21"/>
      <c r="LTD520" s="46"/>
      <c r="LTJ520" s="21"/>
      <c r="LTK520" s="21"/>
      <c r="LTL520" s="46"/>
      <c r="LTR520" s="21"/>
      <c r="LTS520" s="21"/>
      <c r="LTT520" s="46"/>
      <c r="LTZ520" s="21"/>
      <c r="LUA520" s="21"/>
      <c r="LUB520" s="46"/>
      <c r="LUH520" s="21"/>
      <c r="LUI520" s="21"/>
      <c r="LUJ520" s="46"/>
      <c r="LUP520" s="21"/>
      <c r="LUQ520" s="21"/>
      <c r="LUR520" s="46"/>
      <c r="LUX520" s="21"/>
      <c r="LUY520" s="21"/>
      <c r="LUZ520" s="46"/>
      <c r="LVF520" s="21"/>
      <c r="LVG520" s="21"/>
      <c r="LVH520" s="46"/>
      <c r="LVN520" s="21"/>
      <c r="LVO520" s="21"/>
      <c r="LVP520" s="46"/>
      <c r="LVV520" s="21"/>
      <c r="LVW520" s="21"/>
      <c r="LVX520" s="46"/>
      <c r="LWD520" s="21"/>
      <c r="LWE520" s="21"/>
      <c r="LWF520" s="46"/>
      <c r="LWL520" s="21"/>
      <c r="LWM520" s="21"/>
      <c r="LWN520" s="46"/>
      <c r="LWT520" s="21"/>
      <c r="LWU520" s="21"/>
      <c r="LWV520" s="46"/>
      <c r="LXB520" s="21"/>
      <c r="LXC520" s="21"/>
      <c r="LXD520" s="46"/>
      <c r="LXJ520" s="21"/>
      <c r="LXK520" s="21"/>
      <c r="LXL520" s="46"/>
      <c r="LXR520" s="21"/>
      <c r="LXS520" s="21"/>
      <c r="LXT520" s="46"/>
      <c r="LXZ520" s="21"/>
      <c r="LYA520" s="21"/>
      <c r="LYB520" s="46"/>
      <c r="LYH520" s="21"/>
      <c r="LYI520" s="21"/>
      <c r="LYJ520" s="46"/>
      <c r="LYP520" s="21"/>
      <c r="LYQ520" s="21"/>
      <c r="LYR520" s="46"/>
      <c r="LYX520" s="21"/>
      <c r="LYY520" s="21"/>
      <c r="LYZ520" s="46"/>
      <c r="LZF520" s="21"/>
      <c r="LZG520" s="21"/>
      <c r="LZH520" s="46"/>
      <c r="LZN520" s="21"/>
      <c r="LZO520" s="21"/>
      <c r="LZP520" s="46"/>
      <c r="LZV520" s="21"/>
      <c r="LZW520" s="21"/>
      <c r="LZX520" s="46"/>
      <c r="MAD520" s="21"/>
      <c r="MAE520" s="21"/>
      <c r="MAF520" s="46"/>
      <c r="MAL520" s="21"/>
      <c r="MAM520" s="21"/>
      <c r="MAN520" s="46"/>
      <c r="MAT520" s="21"/>
      <c r="MAU520" s="21"/>
      <c r="MAV520" s="46"/>
      <c r="MBB520" s="21"/>
      <c r="MBC520" s="21"/>
      <c r="MBD520" s="46"/>
      <c r="MBJ520" s="21"/>
      <c r="MBK520" s="21"/>
      <c r="MBL520" s="46"/>
      <c r="MBR520" s="21"/>
      <c r="MBS520" s="21"/>
      <c r="MBT520" s="46"/>
      <c r="MBZ520" s="21"/>
      <c r="MCA520" s="21"/>
      <c r="MCB520" s="46"/>
      <c r="MCH520" s="21"/>
      <c r="MCI520" s="21"/>
      <c r="MCJ520" s="46"/>
      <c r="MCP520" s="21"/>
      <c r="MCQ520" s="21"/>
      <c r="MCR520" s="46"/>
      <c r="MCX520" s="21"/>
      <c r="MCY520" s="21"/>
      <c r="MCZ520" s="46"/>
      <c r="MDF520" s="21"/>
      <c r="MDG520" s="21"/>
      <c r="MDH520" s="46"/>
      <c r="MDN520" s="21"/>
      <c r="MDO520" s="21"/>
      <c r="MDP520" s="46"/>
      <c r="MDV520" s="21"/>
      <c r="MDW520" s="21"/>
      <c r="MDX520" s="46"/>
      <c r="MED520" s="21"/>
      <c r="MEE520" s="21"/>
      <c r="MEF520" s="46"/>
      <c r="MEL520" s="21"/>
      <c r="MEM520" s="21"/>
      <c r="MEN520" s="46"/>
      <c r="MET520" s="21"/>
      <c r="MEU520" s="21"/>
      <c r="MEV520" s="46"/>
      <c r="MFB520" s="21"/>
      <c r="MFC520" s="21"/>
      <c r="MFD520" s="46"/>
      <c r="MFJ520" s="21"/>
      <c r="MFK520" s="21"/>
      <c r="MFL520" s="46"/>
      <c r="MFR520" s="21"/>
      <c r="MFS520" s="21"/>
      <c r="MFT520" s="46"/>
      <c r="MFZ520" s="21"/>
      <c r="MGA520" s="21"/>
      <c r="MGB520" s="46"/>
      <c r="MGH520" s="21"/>
      <c r="MGI520" s="21"/>
      <c r="MGJ520" s="46"/>
      <c r="MGP520" s="21"/>
      <c r="MGQ520" s="21"/>
      <c r="MGR520" s="46"/>
      <c r="MGX520" s="21"/>
      <c r="MGY520" s="21"/>
      <c r="MGZ520" s="46"/>
      <c r="MHF520" s="21"/>
      <c r="MHG520" s="21"/>
      <c r="MHH520" s="46"/>
      <c r="MHN520" s="21"/>
      <c r="MHO520" s="21"/>
      <c r="MHP520" s="46"/>
      <c r="MHV520" s="21"/>
      <c r="MHW520" s="21"/>
      <c r="MHX520" s="46"/>
      <c r="MID520" s="21"/>
      <c r="MIE520" s="21"/>
      <c r="MIF520" s="46"/>
      <c r="MIL520" s="21"/>
      <c r="MIM520" s="21"/>
      <c r="MIN520" s="46"/>
      <c r="MIT520" s="21"/>
      <c r="MIU520" s="21"/>
      <c r="MIV520" s="46"/>
      <c r="MJB520" s="21"/>
      <c r="MJC520" s="21"/>
      <c r="MJD520" s="46"/>
      <c r="MJJ520" s="21"/>
      <c r="MJK520" s="21"/>
      <c r="MJL520" s="46"/>
      <c r="MJR520" s="21"/>
      <c r="MJS520" s="21"/>
      <c r="MJT520" s="46"/>
      <c r="MJZ520" s="21"/>
      <c r="MKA520" s="21"/>
      <c r="MKB520" s="46"/>
      <c r="MKH520" s="21"/>
      <c r="MKI520" s="21"/>
      <c r="MKJ520" s="46"/>
      <c r="MKP520" s="21"/>
      <c r="MKQ520" s="21"/>
      <c r="MKR520" s="46"/>
      <c r="MKX520" s="21"/>
      <c r="MKY520" s="21"/>
      <c r="MKZ520" s="46"/>
      <c r="MLF520" s="21"/>
      <c r="MLG520" s="21"/>
      <c r="MLH520" s="46"/>
      <c r="MLN520" s="21"/>
      <c r="MLO520" s="21"/>
      <c r="MLP520" s="46"/>
      <c r="MLV520" s="21"/>
      <c r="MLW520" s="21"/>
      <c r="MLX520" s="46"/>
      <c r="MMD520" s="21"/>
      <c r="MME520" s="21"/>
      <c r="MMF520" s="46"/>
      <c r="MML520" s="21"/>
      <c r="MMM520" s="21"/>
      <c r="MMN520" s="46"/>
      <c r="MMT520" s="21"/>
      <c r="MMU520" s="21"/>
      <c r="MMV520" s="46"/>
      <c r="MNB520" s="21"/>
      <c r="MNC520" s="21"/>
      <c r="MND520" s="46"/>
      <c r="MNJ520" s="21"/>
      <c r="MNK520" s="21"/>
      <c r="MNL520" s="46"/>
      <c r="MNR520" s="21"/>
      <c r="MNS520" s="21"/>
      <c r="MNT520" s="46"/>
      <c r="MNZ520" s="21"/>
      <c r="MOA520" s="21"/>
      <c r="MOB520" s="46"/>
      <c r="MOH520" s="21"/>
      <c r="MOI520" s="21"/>
      <c r="MOJ520" s="46"/>
      <c r="MOP520" s="21"/>
      <c r="MOQ520" s="21"/>
      <c r="MOR520" s="46"/>
      <c r="MOX520" s="21"/>
      <c r="MOY520" s="21"/>
      <c r="MOZ520" s="46"/>
      <c r="MPF520" s="21"/>
      <c r="MPG520" s="21"/>
      <c r="MPH520" s="46"/>
      <c r="MPN520" s="21"/>
      <c r="MPO520" s="21"/>
      <c r="MPP520" s="46"/>
      <c r="MPV520" s="21"/>
      <c r="MPW520" s="21"/>
      <c r="MPX520" s="46"/>
      <c r="MQD520" s="21"/>
      <c r="MQE520" s="21"/>
      <c r="MQF520" s="46"/>
      <c r="MQL520" s="21"/>
      <c r="MQM520" s="21"/>
      <c r="MQN520" s="46"/>
      <c r="MQT520" s="21"/>
      <c r="MQU520" s="21"/>
      <c r="MQV520" s="46"/>
      <c r="MRB520" s="21"/>
      <c r="MRC520" s="21"/>
      <c r="MRD520" s="46"/>
      <c r="MRJ520" s="21"/>
      <c r="MRK520" s="21"/>
      <c r="MRL520" s="46"/>
      <c r="MRR520" s="21"/>
      <c r="MRS520" s="21"/>
      <c r="MRT520" s="46"/>
      <c r="MRZ520" s="21"/>
      <c r="MSA520" s="21"/>
      <c r="MSB520" s="46"/>
      <c r="MSH520" s="21"/>
      <c r="MSI520" s="21"/>
      <c r="MSJ520" s="46"/>
      <c r="MSP520" s="21"/>
      <c r="MSQ520" s="21"/>
      <c r="MSR520" s="46"/>
      <c r="MSX520" s="21"/>
      <c r="MSY520" s="21"/>
      <c r="MSZ520" s="46"/>
      <c r="MTF520" s="21"/>
      <c r="MTG520" s="21"/>
      <c r="MTH520" s="46"/>
      <c r="MTN520" s="21"/>
      <c r="MTO520" s="21"/>
      <c r="MTP520" s="46"/>
      <c r="MTV520" s="21"/>
      <c r="MTW520" s="21"/>
      <c r="MTX520" s="46"/>
      <c r="MUD520" s="21"/>
      <c r="MUE520" s="21"/>
      <c r="MUF520" s="46"/>
      <c r="MUL520" s="21"/>
      <c r="MUM520" s="21"/>
      <c r="MUN520" s="46"/>
      <c r="MUT520" s="21"/>
      <c r="MUU520" s="21"/>
      <c r="MUV520" s="46"/>
      <c r="MVB520" s="21"/>
      <c r="MVC520" s="21"/>
      <c r="MVD520" s="46"/>
      <c r="MVJ520" s="21"/>
      <c r="MVK520" s="21"/>
      <c r="MVL520" s="46"/>
      <c r="MVR520" s="21"/>
      <c r="MVS520" s="21"/>
      <c r="MVT520" s="46"/>
      <c r="MVZ520" s="21"/>
      <c r="MWA520" s="21"/>
      <c r="MWB520" s="46"/>
      <c r="MWH520" s="21"/>
      <c r="MWI520" s="21"/>
      <c r="MWJ520" s="46"/>
      <c r="MWP520" s="21"/>
      <c r="MWQ520" s="21"/>
      <c r="MWR520" s="46"/>
      <c r="MWX520" s="21"/>
      <c r="MWY520" s="21"/>
      <c r="MWZ520" s="46"/>
      <c r="MXF520" s="21"/>
      <c r="MXG520" s="21"/>
      <c r="MXH520" s="46"/>
      <c r="MXN520" s="21"/>
      <c r="MXO520" s="21"/>
      <c r="MXP520" s="46"/>
      <c r="MXV520" s="21"/>
      <c r="MXW520" s="21"/>
      <c r="MXX520" s="46"/>
      <c r="MYD520" s="21"/>
      <c r="MYE520" s="21"/>
      <c r="MYF520" s="46"/>
      <c r="MYL520" s="21"/>
      <c r="MYM520" s="21"/>
      <c r="MYN520" s="46"/>
      <c r="MYT520" s="21"/>
      <c r="MYU520" s="21"/>
      <c r="MYV520" s="46"/>
      <c r="MZB520" s="21"/>
      <c r="MZC520" s="21"/>
      <c r="MZD520" s="46"/>
      <c r="MZJ520" s="21"/>
      <c r="MZK520" s="21"/>
      <c r="MZL520" s="46"/>
      <c r="MZR520" s="21"/>
      <c r="MZS520" s="21"/>
      <c r="MZT520" s="46"/>
      <c r="MZZ520" s="21"/>
      <c r="NAA520" s="21"/>
      <c r="NAB520" s="46"/>
      <c r="NAH520" s="21"/>
      <c r="NAI520" s="21"/>
      <c r="NAJ520" s="46"/>
      <c r="NAP520" s="21"/>
      <c r="NAQ520" s="21"/>
      <c r="NAR520" s="46"/>
      <c r="NAX520" s="21"/>
      <c r="NAY520" s="21"/>
      <c r="NAZ520" s="46"/>
      <c r="NBF520" s="21"/>
      <c r="NBG520" s="21"/>
      <c r="NBH520" s="46"/>
      <c r="NBN520" s="21"/>
      <c r="NBO520" s="21"/>
      <c r="NBP520" s="46"/>
      <c r="NBV520" s="21"/>
      <c r="NBW520" s="21"/>
      <c r="NBX520" s="46"/>
      <c r="NCD520" s="21"/>
      <c r="NCE520" s="21"/>
      <c r="NCF520" s="46"/>
      <c r="NCL520" s="21"/>
      <c r="NCM520" s="21"/>
      <c r="NCN520" s="46"/>
      <c r="NCT520" s="21"/>
      <c r="NCU520" s="21"/>
      <c r="NCV520" s="46"/>
      <c r="NDB520" s="21"/>
      <c r="NDC520" s="21"/>
      <c r="NDD520" s="46"/>
      <c r="NDJ520" s="21"/>
      <c r="NDK520" s="21"/>
      <c r="NDL520" s="46"/>
      <c r="NDR520" s="21"/>
      <c r="NDS520" s="21"/>
      <c r="NDT520" s="46"/>
      <c r="NDZ520" s="21"/>
      <c r="NEA520" s="21"/>
      <c r="NEB520" s="46"/>
      <c r="NEH520" s="21"/>
      <c r="NEI520" s="21"/>
      <c r="NEJ520" s="46"/>
      <c r="NEP520" s="21"/>
      <c r="NEQ520" s="21"/>
      <c r="NER520" s="46"/>
      <c r="NEX520" s="21"/>
      <c r="NEY520" s="21"/>
      <c r="NEZ520" s="46"/>
      <c r="NFF520" s="21"/>
      <c r="NFG520" s="21"/>
      <c r="NFH520" s="46"/>
      <c r="NFN520" s="21"/>
      <c r="NFO520" s="21"/>
      <c r="NFP520" s="46"/>
      <c r="NFV520" s="21"/>
      <c r="NFW520" s="21"/>
      <c r="NFX520" s="46"/>
      <c r="NGD520" s="21"/>
      <c r="NGE520" s="21"/>
      <c r="NGF520" s="46"/>
      <c r="NGL520" s="21"/>
      <c r="NGM520" s="21"/>
      <c r="NGN520" s="46"/>
      <c r="NGT520" s="21"/>
      <c r="NGU520" s="21"/>
      <c r="NGV520" s="46"/>
      <c r="NHB520" s="21"/>
      <c r="NHC520" s="21"/>
      <c r="NHD520" s="46"/>
      <c r="NHJ520" s="21"/>
      <c r="NHK520" s="21"/>
      <c r="NHL520" s="46"/>
      <c r="NHR520" s="21"/>
      <c r="NHS520" s="21"/>
      <c r="NHT520" s="46"/>
      <c r="NHZ520" s="21"/>
      <c r="NIA520" s="21"/>
      <c r="NIB520" s="46"/>
      <c r="NIH520" s="21"/>
      <c r="NII520" s="21"/>
      <c r="NIJ520" s="46"/>
      <c r="NIP520" s="21"/>
      <c r="NIQ520" s="21"/>
      <c r="NIR520" s="46"/>
      <c r="NIX520" s="21"/>
      <c r="NIY520" s="21"/>
      <c r="NIZ520" s="46"/>
      <c r="NJF520" s="21"/>
      <c r="NJG520" s="21"/>
      <c r="NJH520" s="46"/>
      <c r="NJN520" s="21"/>
      <c r="NJO520" s="21"/>
      <c r="NJP520" s="46"/>
      <c r="NJV520" s="21"/>
      <c r="NJW520" s="21"/>
      <c r="NJX520" s="46"/>
      <c r="NKD520" s="21"/>
      <c r="NKE520" s="21"/>
      <c r="NKF520" s="46"/>
      <c r="NKL520" s="21"/>
      <c r="NKM520" s="21"/>
      <c r="NKN520" s="46"/>
      <c r="NKT520" s="21"/>
      <c r="NKU520" s="21"/>
      <c r="NKV520" s="46"/>
      <c r="NLB520" s="21"/>
      <c r="NLC520" s="21"/>
      <c r="NLD520" s="46"/>
      <c r="NLJ520" s="21"/>
      <c r="NLK520" s="21"/>
      <c r="NLL520" s="46"/>
      <c r="NLR520" s="21"/>
      <c r="NLS520" s="21"/>
      <c r="NLT520" s="46"/>
      <c r="NLZ520" s="21"/>
      <c r="NMA520" s="21"/>
      <c r="NMB520" s="46"/>
      <c r="NMH520" s="21"/>
      <c r="NMI520" s="21"/>
      <c r="NMJ520" s="46"/>
      <c r="NMP520" s="21"/>
      <c r="NMQ520" s="21"/>
      <c r="NMR520" s="46"/>
      <c r="NMX520" s="21"/>
      <c r="NMY520" s="21"/>
      <c r="NMZ520" s="46"/>
      <c r="NNF520" s="21"/>
      <c r="NNG520" s="21"/>
      <c r="NNH520" s="46"/>
      <c r="NNN520" s="21"/>
      <c r="NNO520" s="21"/>
      <c r="NNP520" s="46"/>
      <c r="NNV520" s="21"/>
      <c r="NNW520" s="21"/>
      <c r="NNX520" s="46"/>
      <c r="NOD520" s="21"/>
      <c r="NOE520" s="21"/>
      <c r="NOF520" s="46"/>
      <c r="NOL520" s="21"/>
      <c r="NOM520" s="21"/>
      <c r="NON520" s="46"/>
      <c r="NOT520" s="21"/>
      <c r="NOU520" s="21"/>
      <c r="NOV520" s="46"/>
      <c r="NPB520" s="21"/>
      <c r="NPC520" s="21"/>
      <c r="NPD520" s="46"/>
      <c r="NPJ520" s="21"/>
      <c r="NPK520" s="21"/>
      <c r="NPL520" s="46"/>
      <c r="NPR520" s="21"/>
      <c r="NPS520" s="21"/>
      <c r="NPT520" s="46"/>
      <c r="NPZ520" s="21"/>
      <c r="NQA520" s="21"/>
      <c r="NQB520" s="46"/>
      <c r="NQH520" s="21"/>
      <c r="NQI520" s="21"/>
      <c r="NQJ520" s="46"/>
      <c r="NQP520" s="21"/>
      <c r="NQQ520" s="21"/>
      <c r="NQR520" s="46"/>
      <c r="NQX520" s="21"/>
      <c r="NQY520" s="21"/>
      <c r="NQZ520" s="46"/>
      <c r="NRF520" s="21"/>
      <c r="NRG520" s="21"/>
      <c r="NRH520" s="46"/>
      <c r="NRN520" s="21"/>
      <c r="NRO520" s="21"/>
      <c r="NRP520" s="46"/>
      <c r="NRV520" s="21"/>
      <c r="NRW520" s="21"/>
      <c r="NRX520" s="46"/>
      <c r="NSD520" s="21"/>
      <c r="NSE520" s="21"/>
      <c r="NSF520" s="46"/>
      <c r="NSL520" s="21"/>
      <c r="NSM520" s="21"/>
      <c r="NSN520" s="46"/>
      <c r="NST520" s="21"/>
      <c r="NSU520" s="21"/>
      <c r="NSV520" s="46"/>
      <c r="NTB520" s="21"/>
      <c r="NTC520" s="21"/>
      <c r="NTD520" s="46"/>
      <c r="NTJ520" s="21"/>
      <c r="NTK520" s="21"/>
      <c r="NTL520" s="46"/>
      <c r="NTR520" s="21"/>
      <c r="NTS520" s="21"/>
      <c r="NTT520" s="46"/>
      <c r="NTZ520" s="21"/>
      <c r="NUA520" s="21"/>
      <c r="NUB520" s="46"/>
      <c r="NUH520" s="21"/>
      <c r="NUI520" s="21"/>
      <c r="NUJ520" s="46"/>
      <c r="NUP520" s="21"/>
      <c r="NUQ520" s="21"/>
      <c r="NUR520" s="46"/>
      <c r="NUX520" s="21"/>
      <c r="NUY520" s="21"/>
      <c r="NUZ520" s="46"/>
      <c r="NVF520" s="21"/>
      <c r="NVG520" s="21"/>
      <c r="NVH520" s="46"/>
      <c r="NVN520" s="21"/>
      <c r="NVO520" s="21"/>
      <c r="NVP520" s="46"/>
      <c r="NVV520" s="21"/>
      <c r="NVW520" s="21"/>
      <c r="NVX520" s="46"/>
      <c r="NWD520" s="21"/>
      <c r="NWE520" s="21"/>
      <c r="NWF520" s="46"/>
      <c r="NWL520" s="21"/>
      <c r="NWM520" s="21"/>
      <c r="NWN520" s="46"/>
      <c r="NWT520" s="21"/>
      <c r="NWU520" s="21"/>
      <c r="NWV520" s="46"/>
      <c r="NXB520" s="21"/>
      <c r="NXC520" s="21"/>
      <c r="NXD520" s="46"/>
      <c r="NXJ520" s="21"/>
      <c r="NXK520" s="21"/>
      <c r="NXL520" s="46"/>
      <c r="NXR520" s="21"/>
      <c r="NXS520" s="21"/>
      <c r="NXT520" s="46"/>
      <c r="NXZ520" s="21"/>
      <c r="NYA520" s="21"/>
      <c r="NYB520" s="46"/>
      <c r="NYH520" s="21"/>
      <c r="NYI520" s="21"/>
      <c r="NYJ520" s="46"/>
      <c r="NYP520" s="21"/>
      <c r="NYQ520" s="21"/>
      <c r="NYR520" s="46"/>
      <c r="NYX520" s="21"/>
      <c r="NYY520" s="21"/>
      <c r="NYZ520" s="46"/>
      <c r="NZF520" s="21"/>
      <c r="NZG520" s="21"/>
      <c r="NZH520" s="46"/>
      <c r="NZN520" s="21"/>
      <c r="NZO520" s="21"/>
      <c r="NZP520" s="46"/>
      <c r="NZV520" s="21"/>
      <c r="NZW520" s="21"/>
      <c r="NZX520" s="46"/>
      <c r="OAD520" s="21"/>
      <c r="OAE520" s="21"/>
      <c r="OAF520" s="46"/>
      <c r="OAL520" s="21"/>
      <c r="OAM520" s="21"/>
      <c r="OAN520" s="46"/>
      <c r="OAT520" s="21"/>
      <c r="OAU520" s="21"/>
      <c r="OAV520" s="46"/>
      <c r="OBB520" s="21"/>
      <c r="OBC520" s="21"/>
      <c r="OBD520" s="46"/>
      <c r="OBJ520" s="21"/>
      <c r="OBK520" s="21"/>
      <c r="OBL520" s="46"/>
      <c r="OBR520" s="21"/>
      <c r="OBS520" s="21"/>
      <c r="OBT520" s="46"/>
      <c r="OBZ520" s="21"/>
      <c r="OCA520" s="21"/>
      <c r="OCB520" s="46"/>
      <c r="OCH520" s="21"/>
      <c r="OCI520" s="21"/>
      <c r="OCJ520" s="46"/>
      <c r="OCP520" s="21"/>
      <c r="OCQ520" s="21"/>
      <c r="OCR520" s="46"/>
      <c r="OCX520" s="21"/>
      <c r="OCY520" s="21"/>
      <c r="OCZ520" s="46"/>
      <c r="ODF520" s="21"/>
      <c r="ODG520" s="21"/>
      <c r="ODH520" s="46"/>
      <c r="ODN520" s="21"/>
      <c r="ODO520" s="21"/>
      <c r="ODP520" s="46"/>
      <c r="ODV520" s="21"/>
      <c r="ODW520" s="21"/>
      <c r="ODX520" s="46"/>
      <c r="OED520" s="21"/>
      <c r="OEE520" s="21"/>
      <c r="OEF520" s="46"/>
      <c r="OEL520" s="21"/>
      <c r="OEM520" s="21"/>
      <c r="OEN520" s="46"/>
      <c r="OET520" s="21"/>
      <c r="OEU520" s="21"/>
      <c r="OEV520" s="46"/>
      <c r="OFB520" s="21"/>
      <c r="OFC520" s="21"/>
      <c r="OFD520" s="46"/>
      <c r="OFJ520" s="21"/>
      <c r="OFK520" s="21"/>
      <c r="OFL520" s="46"/>
      <c r="OFR520" s="21"/>
      <c r="OFS520" s="21"/>
      <c r="OFT520" s="46"/>
      <c r="OFZ520" s="21"/>
      <c r="OGA520" s="21"/>
      <c r="OGB520" s="46"/>
      <c r="OGH520" s="21"/>
      <c r="OGI520" s="21"/>
      <c r="OGJ520" s="46"/>
      <c r="OGP520" s="21"/>
      <c r="OGQ520" s="21"/>
      <c r="OGR520" s="46"/>
      <c r="OGX520" s="21"/>
      <c r="OGY520" s="21"/>
      <c r="OGZ520" s="46"/>
      <c r="OHF520" s="21"/>
      <c r="OHG520" s="21"/>
      <c r="OHH520" s="46"/>
      <c r="OHN520" s="21"/>
      <c r="OHO520" s="21"/>
      <c r="OHP520" s="46"/>
      <c r="OHV520" s="21"/>
      <c r="OHW520" s="21"/>
      <c r="OHX520" s="46"/>
      <c r="OID520" s="21"/>
      <c r="OIE520" s="21"/>
      <c r="OIF520" s="46"/>
      <c r="OIL520" s="21"/>
      <c r="OIM520" s="21"/>
      <c r="OIN520" s="46"/>
      <c r="OIT520" s="21"/>
      <c r="OIU520" s="21"/>
      <c r="OIV520" s="46"/>
      <c r="OJB520" s="21"/>
      <c r="OJC520" s="21"/>
      <c r="OJD520" s="46"/>
      <c r="OJJ520" s="21"/>
      <c r="OJK520" s="21"/>
      <c r="OJL520" s="46"/>
      <c r="OJR520" s="21"/>
      <c r="OJS520" s="21"/>
      <c r="OJT520" s="46"/>
      <c r="OJZ520" s="21"/>
      <c r="OKA520" s="21"/>
      <c r="OKB520" s="46"/>
      <c r="OKH520" s="21"/>
      <c r="OKI520" s="21"/>
      <c r="OKJ520" s="46"/>
      <c r="OKP520" s="21"/>
      <c r="OKQ520" s="21"/>
      <c r="OKR520" s="46"/>
      <c r="OKX520" s="21"/>
      <c r="OKY520" s="21"/>
      <c r="OKZ520" s="46"/>
      <c r="OLF520" s="21"/>
      <c r="OLG520" s="21"/>
      <c r="OLH520" s="46"/>
      <c r="OLN520" s="21"/>
      <c r="OLO520" s="21"/>
      <c r="OLP520" s="46"/>
      <c r="OLV520" s="21"/>
      <c r="OLW520" s="21"/>
      <c r="OLX520" s="46"/>
      <c r="OMD520" s="21"/>
      <c r="OME520" s="21"/>
      <c r="OMF520" s="46"/>
      <c r="OML520" s="21"/>
      <c r="OMM520" s="21"/>
      <c r="OMN520" s="46"/>
      <c r="OMT520" s="21"/>
      <c r="OMU520" s="21"/>
      <c r="OMV520" s="46"/>
      <c r="ONB520" s="21"/>
      <c r="ONC520" s="21"/>
      <c r="OND520" s="46"/>
      <c r="ONJ520" s="21"/>
      <c r="ONK520" s="21"/>
      <c r="ONL520" s="46"/>
      <c r="ONR520" s="21"/>
      <c r="ONS520" s="21"/>
      <c r="ONT520" s="46"/>
      <c r="ONZ520" s="21"/>
      <c r="OOA520" s="21"/>
      <c r="OOB520" s="46"/>
      <c r="OOH520" s="21"/>
      <c r="OOI520" s="21"/>
      <c r="OOJ520" s="46"/>
      <c r="OOP520" s="21"/>
      <c r="OOQ520" s="21"/>
      <c r="OOR520" s="46"/>
      <c r="OOX520" s="21"/>
      <c r="OOY520" s="21"/>
      <c r="OOZ520" s="46"/>
      <c r="OPF520" s="21"/>
      <c r="OPG520" s="21"/>
      <c r="OPH520" s="46"/>
      <c r="OPN520" s="21"/>
      <c r="OPO520" s="21"/>
      <c r="OPP520" s="46"/>
      <c r="OPV520" s="21"/>
      <c r="OPW520" s="21"/>
      <c r="OPX520" s="46"/>
      <c r="OQD520" s="21"/>
      <c r="OQE520" s="21"/>
      <c r="OQF520" s="46"/>
      <c r="OQL520" s="21"/>
      <c r="OQM520" s="21"/>
      <c r="OQN520" s="46"/>
      <c r="OQT520" s="21"/>
      <c r="OQU520" s="21"/>
      <c r="OQV520" s="46"/>
      <c r="ORB520" s="21"/>
      <c r="ORC520" s="21"/>
      <c r="ORD520" s="46"/>
      <c r="ORJ520" s="21"/>
      <c r="ORK520" s="21"/>
      <c r="ORL520" s="46"/>
      <c r="ORR520" s="21"/>
      <c r="ORS520" s="21"/>
      <c r="ORT520" s="46"/>
      <c r="ORZ520" s="21"/>
      <c r="OSA520" s="21"/>
      <c r="OSB520" s="46"/>
      <c r="OSH520" s="21"/>
      <c r="OSI520" s="21"/>
      <c r="OSJ520" s="46"/>
      <c r="OSP520" s="21"/>
      <c r="OSQ520" s="21"/>
      <c r="OSR520" s="46"/>
      <c r="OSX520" s="21"/>
      <c r="OSY520" s="21"/>
      <c r="OSZ520" s="46"/>
      <c r="OTF520" s="21"/>
      <c r="OTG520" s="21"/>
      <c r="OTH520" s="46"/>
      <c r="OTN520" s="21"/>
      <c r="OTO520" s="21"/>
      <c r="OTP520" s="46"/>
      <c r="OTV520" s="21"/>
      <c r="OTW520" s="21"/>
      <c r="OTX520" s="46"/>
      <c r="OUD520" s="21"/>
      <c r="OUE520" s="21"/>
      <c r="OUF520" s="46"/>
      <c r="OUL520" s="21"/>
      <c r="OUM520" s="21"/>
      <c r="OUN520" s="46"/>
      <c r="OUT520" s="21"/>
      <c r="OUU520" s="21"/>
      <c r="OUV520" s="46"/>
      <c r="OVB520" s="21"/>
      <c r="OVC520" s="21"/>
      <c r="OVD520" s="46"/>
      <c r="OVJ520" s="21"/>
      <c r="OVK520" s="21"/>
      <c r="OVL520" s="46"/>
      <c r="OVR520" s="21"/>
      <c r="OVS520" s="21"/>
      <c r="OVT520" s="46"/>
      <c r="OVZ520" s="21"/>
      <c r="OWA520" s="21"/>
      <c r="OWB520" s="46"/>
      <c r="OWH520" s="21"/>
      <c r="OWI520" s="21"/>
      <c r="OWJ520" s="46"/>
      <c r="OWP520" s="21"/>
      <c r="OWQ520" s="21"/>
      <c r="OWR520" s="46"/>
      <c r="OWX520" s="21"/>
      <c r="OWY520" s="21"/>
      <c r="OWZ520" s="46"/>
      <c r="OXF520" s="21"/>
      <c r="OXG520" s="21"/>
      <c r="OXH520" s="46"/>
      <c r="OXN520" s="21"/>
      <c r="OXO520" s="21"/>
      <c r="OXP520" s="46"/>
      <c r="OXV520" s="21"/>
      <c r="OXW520" s="21"/>
      <c r="OXX520" s="46"/>
      <c r="OYD520" s="21"/>
      <c r="OYE520" s="21"/>
      <c r="OYF520" s="46"/>
      <c r="OYL520" s="21"/>
      <c r="OYM520" s="21"/>
      <c r="OYN520" s="46"/>
      <c r="OYT520" s="21"/>
      <c r="OYU520" s="21"/>
      <c r="OYV520" s="46"/>
      <c r="OZB520" s="21"/>
      <c r="OZC520" s="21"/>
      <c r="OZD520" s="46"/>
      <c r="OZJ520" s="21"/>
      <c r="OZK520" s="21"/>
      <c r="OZL520" s="46"/>
      <c r="OZR520" s="21"/>
      <c r="OZS520" s="21"/>
      <c r="OZT520" s="46"/>
      <c r="OZZ520" s="21"/>
      <c r="PAA520" s="21"/>
      <c r="PAB520" s="46"/>
      <c r="PAH520" s="21"/>
      <c r="PAI520" s="21"/>
      <c r="PAJ520" s="46"/>
      <c r="PAP520" s="21"/>
      <c r="PAQ520" s="21"/>
      <c r="PAR520" s="46"/>
      <c r="PAX520" s="21"/>
      <c r="PAY520" s="21"/>
      <c r="PAZ520" s="46"/>
      <c r="PBF520" s="21"/>
      <c r="PBG520" s="21"/>
      <c r="PBH520" s="46"/>
      <c r="PBN520" s="21"/>
      <c r="PBO520" s="21"/>
      <c r="PBP520" s="46"/>
      <c r="PBV520" s="21"/>
      <c r="PBW520" s="21"/>
      <c r="PBX520" s="46"/>
      <c r="PCD520" s="21"/>
      <c r="PCE520" s="21"/>
      <c r="PCF520" s="46"/>
      <c r="PCL520" s="21"/>
      <c r="PCM520" s="21"/>
      <c r="PCN520" s="46"/>
      <c r="PCT520" s="21"/>
      <c r="PCU520" s="21"/>
      <c r="PCV520" s="46"/>
      <c r="PDB520" s="21"/>
      <c r="PDC520" s="21"/>
      <c r="PDD520" s="46"/>
      <c r="PDJ520" s="21"/>
      <c r="PDK520" s="21"/>
      <c r="PDL520" s="46"/>
      <c r="PDR520" s="21"/>
      <c r="PDS520" s="21"/>
      <c r="PDT520" s="46"/>
      <c r="PDZ520" s="21"/>
      <c r="PEA520" s="21"/>
      <c r="PEB520" s="46"/>
      <c r="PEH520" s="21"/>
      <c r="PEI520" s="21"/>
      <c r="PEJ520" s="46"/>
      <c r="PEP520" s="21"/>
      <c r="PEQ520" s="21"/>
      <c r="PER520" s="46"/>
      <c r="PEX520" s="21"/>
      <c r="PEY520" s="21"/>
      <c r="PEZ520" s="46"/>
      <c r="PFF520" s="21"/>
      <c r="PFG520" s="21"/>
      <c r="PFH520" s="46"/>
      <c r="PFN520" s="21"/>
      <c r="PFO520" s="21"/>
      <c r="PFP520" s="46"/>
      <c r="PFV520" s="21"/>
      <c r="PFW520" s="21"/>
      <c r="PFX520" s="46"/>
      <c r="PGD520" s="21"/>
      <c r="PGE520" s="21"/>
      <c r="PGF520" s="46"/>
      <c r="PGL520" s="21"/>
      <c r="PGM520" s="21"/>
      <c r="PGN520" s="46"/>
      <c r="PGT520" s="21"/>
      <c r="PGU520" s="21"/>
      <c r="PGV520" s="46"/>
      <c r="PHB520" s="21"/>
      <c r="PHC520" s="21"/>
      <c r="PHD520" s="46"/>
      <c r="PHJ520" s="21"/>
      <c r="PHK520" s="21"/>
      <c r="PHL520" s="46"/>
      <c r="PHR520" s="21"/>
      <c r="PHS520" s="21"/>
      <c r="PHT520" s="46"/>
      <c r="PHZ520" s="21"/>
      <c r="PIA520" s="21"/>
      <c r="PIB520" s="46"/>
      <c r="PIH520" s="21"/>
      <c r="PII520" s="21"/>
      <c r="PIJ520" s="46"/>
      <c r="PIP520" s="21"/>
      <c r="PIQ520" s="21"/>
      <c r="PIR520" s="46"/>
      <c r="PIX520" s="21"/>
      <c r="PIY520" s="21"/>
      <c r="PIZ520" s="46"/>
      <c r="PJF520" s="21"/>
      <c r="PJG520" s="21"/>
      <c r="PJH520" s="46"/>
      <c r="PJN520" s="21"/>
      <c r="PJO520" s="21"/>
      <c r="PJP520" s="46"/>
      <c r="PJV520" s="21"/>
      <c r="PJW520" s="21"/>
      <c r="PJX520" s="46"/>
      <c r="PKD520" s="21"/>
      <c r="PKE520" s="21"/>
      <c r="PKF520" s="46"/>
      <c r="PKL520" s="21"/>
      <c r="PKM520" s="21"/>
      <c r="PKN520" s="46"/>
      <c r="PKT520" s="21"/>
      <c r="PKU520" s="21"/>
      <c r="PKV520" s="46"/>
      <c r="PLB520" s="21"/>
      <c r="PLC520" s="21"/>
      <c r="PLD520" s="46"/>
      <c r="PLJ520" s="21"/>
      <c r="PLK520" s="21"/>
      <c r="PLL520" s="46"/>
      <c r="PLR520" s="21"/>
      <c r="PLS520" s="21"/>
      <c r="PLT520" s="46"/>
      <c r="PLZ520" s="21"/>
      <c r="PMA520" s="21"/>
      <c r="PMB520" s="46"/>
      <c r="PMH520" s="21"/>
      <c r="PMI520" s="21"/>
      <c r="PMJ520" s="46"/>
      <c r="PMP520" s="21"/>
      <c r="PMQ520" s="21"/>
      <c r="PMR520" s="46"/>
      <c r="PMX520" s="21"/>
      <c r="PMY520" s="21"/>
      <c r="PMZ520" s="46"/>
      <c r="PNF520" s="21"/>
      <c r="PNG520" s="21"/>
      <c r="PNH520" s="46"/>
      <c r="PNN520" s="21"/>
      <c r="PNO520" s="21"/>
      <c r="PNP520" s="46"/>
      <c r="PNV520" s="21"/>
      <c r="PNW520" s="21"/>
      <c r="PNX520" s="46"/>
      <c r="POD520" s="21"/>
      <c r="POE520" s="21"/>
      <c r="POF520" s="46"/>
      <c r="POL520" s="21"/>
      <c r="POM520" s="21"/>
      <c r="PON520" s="46"/>
      <c r="POT520" s="21"/>
      <c r="POU520" s="21"/>
      <c r="POV520" s="46"/>
      <c r="PPB520" s="21"/>
      <c r="PPC520" s="21"/>
      <c r="PPD520" s="46"/>
      <c r="PPJ520" s="21"/>
      <c r="PPK520" s="21"/>
      <c r="PPL520" s="46"/>
      <c r="PPR520" s="21"/>
      <c r="PPS520" s="21"/>
      <c r="PPT520" s="46"/>
      <c r="PPZ520" s="21"/>
      <c r="PQA520" s="21"/>
      <c r="PQB520" s="46"/>
      <c r="PQH520" s="21"/>
      <c r="PQI520" s="21"/>
      <c r="PQJ520" s="46"/>
      <c r="PQP520" s="21"/>
      <c r="PQQ520" s="21"/>
      <c r="PQR520" s="46"/>
      <c r="PQX520" s="21"/>
      <c r="PQY520" s="21"/>
      <c r="PQZ520" s="46"/>
      <c r="PRF520" s="21"/>
      <c r="PRG520" s="21"/>
      <c r="PRH520" s="46"/>
      <c r="PRN520" s="21"/>
      <c r="PRO520" s="21"/>
      <c r="PRP520" s="46"/>
      <c r="PRV520" s="21"/>
      <c r="PRW520" s="21"/>
      <c r="PRX520" s="46"/>
      <c r="PSD520" s="21"/>
      <c r="PSE520" s="21"/>
      <c r="PSF520" s="46"/>
      <c r="PSL520" s="21"/>
      <c r="PSM520" s="21"/>
      <c r="PSN520" s="46"/>
      <c r="PST520" s="21"/>
      <c r="PSU520" s="21"/>
      <c r="PSV520" s="46"/>
      <c r="PTB520" s="21"/>
      <c r="PTC520" s="21"/>
      <c r="PTD520" s="46"/>
      <c r="PTJ520" s="21"/>
      <c r="PTK520" s="21"/>
      <c r="PTL520" s="46"/>
      <c r="PTR520" s="21"/>
      <c r="PTS520" s="21"/>
      <c r="PTT520" s="46"/>
      <c r="PTZ520" s="21"/>
      <c r="PUA520" s="21"/>
      <c r="PUB520" s="46"/>
      <c r="PUH520" s="21"/>
      <c r="PUI520" s="21"/>
      <c r="PUJ520" s="46"/>
      <c r="PUP520" s="21"/>
      <c r="PUQ520" s="21"/>
      <c r="PUR520" s="46"/>
      <c r="PUX520" s="21"/>
      <c r="PUY520" s="21"/>
      <c r="PUZ520" s="46"/>
      <c r="PVF520" s="21"/>
      <c r="PVG520" s="21"/>
      <c r="PVH520" s="46"/>
      <c r="PVN520" s="21"/>
      <c r="PVO520" s="21"/>
      <c r="PVP520" s="46"/>
      <c r="PVV520" s="21"/>
      <c r="PVW520" s="21"/>
      <c r="PVX520" s="46"/>
      <c r="PWD520" s="21"/>
      <c r="PWE520" s="21"/>
      <c r="PWF520" s="46"/>
      <c r="PWL520" s="21"/>
      <c r="PWM520" s="21"/>
      <c r="PWN520" s="46"/>
      <c r="PWT520" s="21"/>
      <c r="PWU520" s="21"/>
      <c r="PWV520" s="46"/>
      <c r="PXB520" s="21"/>
      <c r="PXC520" s="21"/>
      <c r="PXD520" s="46"/>
      <c r="PXJ520" s="21"/>
      <c r="PXK520" s="21"/>
      <c r="PXL520" s="46"/>
      <c r="PXR520" s="21"/>
      <c r="PXS520" s="21"/>
      <c r="PXT520" s="46"/>
      <c r="PXZ520" s="21"/>
      <c r="PYA520" s="21"/>
      <c r="PYB520" s="46"/>
      <c r="PYH520" s="21"/>
      <c r="PYI520" s="21"/>
      <c r="PYJ520" s="46"/>
      <c r="PYP520" s="21"/>
      <c r="PYQ520" s="21"/>
      <c r="PYR520" s="46"/>
      <c r="PYX520" s="21"/>
      <c r="PYY520" s="21"/>
      <c r="PYZ520" s="46"/>
      <c r="PZF520" s="21"/>
      <c r="PZG520" s="21"/>
      <c r="PZH520" s="46"/>
      <c r="PZN520" s="21"/>
      <c r="PZO520" s="21"/>
      <c r="PZP520" s="46"/>
      <c r="PZV520" s="21"/>
      <c r="PZW520" s="21"/>
      <c r="PZX520" s="46"/>
      <c r="QAD520" s="21"/>
      <c r="QAE520" s="21"/>
      <c r="QAF520" s="46"/>
      <c r="QAL520" s="21"/>
      <c r="QAM520" s="21"/>
      <c r="QAN520" s="46"/>
      <c r="QAT520" s="21"/>
      <c r="QAU520" s="21"/>
      <c r="QAV520" s="46"/>
      <c r="QBB520" s="21"/>
      <c r="QBC520" s="21"/>
      <c r="QBD520" s="46"/>
      <c r="QBJ520" s="21"/>
      <c r="QBK520" s="21"/>
      <c r="QBL520" s="46"/>
      <c r="QBR520" s="21"/>
      <c r="QBS520" s="21"/>
      <c r="QBT520" s="46"/>
      <c r="QBZ520" s="21"/>
      <c r="QCA520" s="21"/>
      <c r="QCB520" s="46"/>
      <c r="QCH520" s="21"/>
      <c r="QCI520" s="21"/>
      <c r="QCJ520" s="46"/>
      <c r="QCP520" s="21"/>
      <c r="QCQ520" s="21"/>
      <c r="QCR520" s="46"/>
      <c r="QCX520" s="21"/>
      <c r="QCY520" s="21"/>
      <c r="QCZ520" s="46"/>
      <c r="QDF520" s="21"/>
      <c r="QDG520" s="21"/>
      <c r="QDH520" s="46"/>
      <c r="QDN520" s="21"/>
      <c r="QDO520" s="21"/>
      <c r="QDP520" s="46"/>
      <c r="QDV520" s="21"/>
      <c r="QDW520" s="21"/>
      <c r="QDX520" s="46"/>
      <c r="QED520" s="21"/>
      <c r="QEE520" s="21"/>
      <c r="QEF520" s="46"/>
      <c r="QEL520" s="21"/>
      <c r="QEM520" s="21"/>
      <c r="QEN520" s="46"/>
      <c r="QET520" s="21"/>
      <c r="QEU520" s="21"/>
      <c r="QEV520" s="46"/>
      <c r="QFB520" s="21"/>
      <c r="QFC520" s="21"/>
      <c r="QFD520" s="46"/>
      <c r="QFJ520" s="21"/>
      <c r="QFK520" s="21"/>
      <c r="QFL520" s="46"/>
      <c r="QFR520" s="21"/>
      <c r="QFS520" s="21"/>
      <c r="QFT520" s="46"/>
      <c r="QFZ520" s="21"/>
      <c r="QGA520" s="21"/>
      <c r="QGB520" s="46"/>
      <c r="QGH520" s="21"/>
      <c r="QGI520" s="21"/>
      <c r="QGJ520" s="46"/>
      <c r="QGP520" s="21"/>
      <c r="QGQ520" s="21"/>
      <c r="QGR520" s="46"/>
      <c r="QGX520" s="21"/>
      <c r="QGY520" s="21"/>
      <c r="QGZ520" s="46"/>
      <c r="QHF520" s="21"/>
      <c r="QHG520" s="21"/>
      <c r="QHH520" s="46"/>
      <c r="QHN520" s="21"/>
      <c r="QHO520" s="21"/>
      <c r="QHP520" s="46"/>
      <c r="QHV520" s="21"/>
      <c r="QHW520" s="21"/>
      <c r="QHX520" s="46"/>
      <c r="QID520" s="21"/>
      <c r="QIE520" s="21"/>
      <c r="QIF520" s="46"/>
      <c r="QIL520" s="21"/>
      <c r="QIM520" s="21"/>
      <c r="QIN520" s="46"/>
      <c r="QIT520" s="21"/>
      <c r="QIU520" s="21"/>
      <c r="QIV520" s="46"/>
      <c r="QJB520" s="21"/>
      <c r="QJC520" s="21"/>
      <c r="QJD520" s="46"/>
      <c r="QJJ520" s="21"/>
      <c r="QJK520" s="21"/>
      <c r="QJL520" s="46"/>
      <c r="QJR520" s="21"/>
      <c r="QJS520" s="21"/>
      <c r="QJT520" s="46"/>
      <c r="QJZ520" s="21"/>
      <c r="QKA520" s="21"/>
      <c r="QKB520" s="46"/>
      <c r="QKH520" s="21"/>
      <c r="QKI520" s="21"/>
      <c r="QKJ520" s="46"/>
      <c r="QKP520" s="21"/>
      <c r="QKQ520" s="21"/>
      <c r="QKR520" s="46"/>
      <c r="QKX520" s="21"/>
      <c r="QKY520" s="21"/>
      <c r="QKZ520" s="46"/>
      <c r="QLF520" s="21"/>
      <c r="QLG520" s="21"/>
      <c r="QLH520" s="46"/>
      <c r="QLN520" s="21"/>
      <c r="QLO520" s="21"/>
      <c r="QLP520" s="46"/>
      <c r="QLV520" s="21"/>
      <c r="QLW520" s="21"/>
      <c r="QLX520" s="46"/>
      <c r="QMD520" s="21"/>
      <c r="QME520" s="21"/>
      <c r="QMF520" s="46"/>
      <c r="QML520" s="21"/>
      <c r="QMM520" s="21"/>
      <c r="QMN520" s="46"/>
      <c r="QMT520" s="21"/>
      <c r="QMU520" s="21"/>
      <c r="QMV520" s="46"/>
      <c r="QNB520" s="21"/>
      <c r="QNC520" s="21"/>
      <c r="QND520" s="46"/>
      <c r="QNJ520" s="21"/>
      <c r="QNK520" s="21"/>
      <c r="QNL520" s="46"/>
      <c r="QNR520" s="21"/>
      <c r="QNS520" s="21"/>
      <c r="QNT520" s="46"/>
      <c r="QNZ520" s="21"/>
      <c r="QOA520" s="21"/>
      <c r="QOB520" s="46"/>
      <c r="QOH520" s="21"/>
      <c r="QOI520" s="21"/>
      <c r="QOJ520" s="46"/>
      <c r="QOP520" s="21"/>
      <c r="QOQ520" s="21"/>
      <c r="QOR520" s="46"/>
      <c r="QOX520" s="21"/>
      <c r="QOY520" s="21"/>
      <c r="QOZ520" s="46"/>
      <c r="QPF520" s="21"/>
      <c r="QPG520" s="21"/>
      <c r="QPH520" s="46"/>
      <c r="QPN520" s="21"/>
      <c r="QPO520" s="21"/>
      <c r="QPP520" s="46"/>
      <c r="QPV520" s="21"/>
      <c r="QPW520" s="21"/>
      <c r="QPX520" s="46"/>
      <c r="QQD520" s="21"/>
      <c r="QQE520" s="21"/>
      <c r="QQF520" s="46"/>
      <c r="QQL520" s="21"/>
      <c r="QQM520" s="21"/>
      <c r="QQN520" s="46"/>
      <c r="QQT520" s="21"/>
      <c r="QQU520" s="21"/>
      <c r="QQV520" s="46"/>
      <c r="QRB520" s="21"/>
      <c r="QRC520" s="21"/>
      <c r="QRD520" s="46"/>
      <c r="QRJ520" s="21"/>
      <c r="QRK520" s="21"/>
      <c r="QRL520" s="46"/>
      <c r="QRR520" s="21"/>
      <c r="QRS520" s="21"/>
      <c r="QRT520" s="46"/>
      <c r="QRZ520" s="21"/>
      <c r="QSA520" s="21"/>
      <c r="QSB520" s="46"/>
      <c r="QSH520" s="21"/>
      <c r="QSI520" s="21"/>
      <c r="QSJ520" s="46"/>
      <c r="QSP520" s="21"/>
      <c r="QSQ520" s="21"/>
      <c r="QSR520" s="46"/>
      <c r="QSX520" s="21"/>
      <c r="QSY520" s="21"/>
      <c r="QSZ520" s="46"/>
      <c r="QTF520" s="21"/>
      <c r="QTG520" s="21"/>
      <c r="QTH520" s="46"/>
      <c r="QTN520" s="21"/>
      <c r="QTO520" s="21"/>
      <c r="QTP520" s="46"/>
      <c r="QTV520" s="21"/>
      <c r="QTW520" s="21"/>
      <c r="QTX520" s="46"/>
      <c r="QUD520" s="21"/>
      <c r="QUE520" s="21"/>
      <c r="QUF520" s="46"/>
      <c r="QUL520" s="21"/>
      <c r="QUM520" s="21"/>
      <c r="QUN520" s="46"/>
      <c r="QUT520" s="21"/>
      <c r="QUU520" s="21"/>
      <c r="QUV520" s="46"/>
      <c r="QVB520" s="21"/>
      <c r="QVC520" s="21"/>
      <c r="QVD520" s="46"/>
      <c r="QVJ520" s="21"/>
      <c r="QVK520" s="21"/>
      <c r="QVL520" s="46"/>
      <c r="QVR520" s="21"/>
      <c r="QVS520" s="21"/>
      <c r="QVT520" s="46"/>
      <c r="QVZ520" s="21"/>
      <c r="QWA520" s="21"/>
      <c r="QWB520" s="46"/>
      <c r="QWH520" s="21"/>
      <c r="QWI520" s="21"/>
      <c r="QWJ520" s="46"/>
      <c r="QWP520" s="21"/>
      <c r="QWQ520" s="21"/>
      <c r="QWR520" s="46"/>
      <c r="QWX520" s="21"/>
      <c r="QWY520" s="21"/>
      <c r="QWZ520" s="46"/>
      <c r="QXF520" s="21"/>
      <c r="QXG520" s="21"/>
      <c r="QXH520" s="46"/>
      <c r="QXN520" s="21"/>
      <c r="QXO520" s="21"/>
      <c r="QXP520" s="46"/>
      <c r="QXV520" s="21"/>
      <c r="QXW520" s="21"/>
      <c r="QXX520" s="46"/>
      <c r="QYD520" s="21"/>
      <c r="QYE520" s="21"/>
      <c r="QYF520" s="46"/>
      <c r="QYL520" s="21"/>
      <c r="QYM520" s="21"/>
      <c r="QYN520" s="46"/>
      <c r="QYT520" s="21"/>
      <c r="QYU520" s="21"/>
      <c r="QYV520" s="46"/>
      <c r="QZB520" s="21"/>
      <c r="QZC520" s="21"/>
      <c r="QZD520" s="46"/>
      <c r="QZJ520" s="21"/>
      <c r="QZK520" s="21"/>
      <c r="QZL520" s="46"/>
      <c r="QZR520" s="21"/>
      <c r="QZS520" s="21"/>
      <c r="QZT520" s="46"/>
      <c r="QZZ520" s="21"/>
      <c r="RAA520" s="21"/>
      <c r="RAB520" s="46"/>
      <c r="RAH520" s="21"/>
      <c r="RAI520" s="21"/>
      <c r="RAJ520" s="46"/>
      <c r="RAP520" s="21"/>
      <c r="RAQ520" s="21"/>
      <c r="RAR520" s="46"/>
      <c r="RAX520" s="21"/>
      <c r="RAY520" s="21"/>
      <c r="RAZ520" s="46"/>
      <c r="RBF520" s="21"/>
      <c r="RBG520" s="21"/>
      <c r="RBH520" s="46"/>
      <c r="RBN520" s="21"/>
      <c r="RBO520" s="21"/>
      <c r="RBP520" s="46"/>
      <c r="RBV520" s="21"/>
      <c r="RBW520" s="21"/>
      <c r="RBX520" s="46"/>
      <c r="RCD520" s="21"/>
      <c r="RCE520" s="21"/>
      <c r="RCF520" s="46"/>
      <c r="RCL520" s="21"/>
      <c r="RCM520" s="21"/>
      <c r="RCN520" s="46"/>
      <c r="RCT520" s="21"/>
      <c r="RCU520" s="21"/>
      <c r="RCV520" s="46"/>
      <c r="RDB520" s="21"/>
      <c r="RDC520" s="21"/>
      <c r="RDD520" s="46"/>
      <c r="RDJ520" s="21"/>
      <c r="RDK520" s="21"/>
      <c r="RDL520" s="46"/>
      <c r="RDR520" s="21"/>
      <c r="RDS520" s="21"/>
      <c r="RDT520" s="46"/>
      <c r="RDZ520" s="21"/>
      <c r="REA520" s="21"/>
      <c r="REB520" s="46"/>
      <c r="REH520" s="21"/>
      <c r="REI520" s="21"/>
      <c r="REJ520" s="46"/>
      <c r="REP520" s="21"/>
      <c r="REQ520" s="21"/>
      <c r="RER520" s="46"/>
      <c r="REX520" s="21"/>
      <c r="REY520" s="21"/>
      <c r="REZ520" s="46"/>
      <c r="RFF520" s="21"/>
      <c r="RFG520" s="21"/>
      <c r="RFH520" s="46"/>
      <c r="RFN520" s="21"/>
      <c r="RFO520" s="21"/>
      <c r="RFP520" s="46"/>
      <c r="RFV520" s="21"/>
      <c r="RFW520" s="21"/>
      <c r="RFX520" s="46"/>
      <c r="RGD520" s="21"/>
      <c r="RGE520" s="21"/>
      <c r="RGF520" s="46"/>
      <c r="RGL520" s="21"/>
      <c r="RGM520" s="21"/>
      <c r="RGN520" s="46"/>
      <c r="RGT520" s="21"/>
      <c r="RGU520" s="21"/>
      <c r="RGV520" s="46"/>
      <c r="RHB520" s="21"/>
      <c r="RHC520" s="21"/>
      <c r="RHD520" s="46"/>
      <c r="RHJ520" s="21"/>
      <c r="RHK520" s="21"/>
      <c r="RHL520" s="46"/>
      <c r="RHR520" s="21"/>
      <c r="RHS520" s="21"/>
      <c r="RHT520" s="46"/>
      <c r="RHZ520" s="21"/>
      <c r="RIA520" s="21"/>
      <c r="RIB520" s="46"/>
      <c r="RIH520" s="21"/>
      <c r="RII520" s="21"/>
      <c r="RIJ520" s="46"/>
      <c r="RIP520" s="21"/>
      <c r="RIQ520" s="21"/>
      <c r="RIR520" s="46"/>
      <c r="RIX520" s="21"/>
      <c r="RIY520" s="21"/>
      <c r="RIZ520" s="46"/>
      <c r="RJF520" s="21"/>
      <c r="RJG520" s="21"/>
      <c r="RJH520" s="46"/>
      <c r="RJN520" s="21"/>
      <c r="RJO520" s="21"/>
      <c r="RJP520" s="46"/>
      <c r="RJV520" s="21"/>
      <c r="RJW520" s="21"/>
      <c r="RJX520" s="46"/>
      <c r="RKD520" s="21"/>
      <c r="RKE520" s="21"/>
      <c r="RKF520" s="46"/>
      <c r="RKL520" s="21"/>
      <c r="RKM520" s="21"/>
      <c r="RKN520" s="46"/>
      <c r="RKT520" s="21"/>
      <c r="RKU520" s="21"/>
      <c r="RKV520" s="46"/>
      <c r="RLB520" s="21"/>
      <c r="RLC520" s="21"/>
      <c r="RLD520" s="46"/>
      <c r="RLJ520" s="21"/>
      <c r="RLK520" s="21"/>
      <c r="RLL520" s="46"/>
      <c r="RLR520" s="21"/>
      <c r="RLS520" s="21"/>
      <c r="RLT520" s="46"/>
      <c r="RLZ520" s="21"/>
      <c r="RMA520" s="21"/>
      <c r="RMB520" s="46"/>
      <c r="RMH520" s="21"/>
      <c r="RMI520" s="21"/>
      <c r="RMJ520" s="46"/>
      <c r="RMP520" s="21"/>
      <c r="RMQ520" s="21"/>
      <c r="RMR520" s="46"/>
      <c r="RMX520" s="21"/>
      <c r="RMY520" s="21"/>
      <c r="RMZ520" s="46"/>
      <c r="RNF520" s="21"/>
      <c r="RNG520" s="21"/>
      <c r="RNH520" s="46"/>
      <c r="RNN520" s="21"/>
      <c r="RNO520" s="21"/>
      <c r="RNP520" s="46"/>
      <c r="RNV520" s="21"/>
      <c r="RNW520" s="21"/>
      <c r="RNX520" s="46"/>
      <c r="ROD520" s="21"/>
      <c r="ROE520" s="21"/>
      <c r="ROF520" s="46"/>
      <c r="ROL520" s="21"/>
      <c r="ROM520" s="21"/>
      <c r="RON520" s="46"/>
      <c r="ROT520" s="21"/>
      <c r="ROU520" s="21"/>
      <c r="ROV520" s="46"/>
      <c r="RPB520" s="21"/>
      <c r="RPC520" s="21"/>
      <c r="RPD520" s="46"/>
      <c r="RPJ520" s="21"/>
      <c r="RPK520" s="21"/>
      <c r="RPL520" s="46"/>
      <c r="RPR520" s="21"/>
      <c r="RPS520" s="21"/>
      <c r="RPT520" s="46"/>
      <c r="RPZ520" s="21"/>
      <c r="RQA520" s="21"/>
      <c r="RQB520" s="46"/>
      <c r="RQH520" s="21"/>
      <c r="RQI520" s="21"/>
      <c r="RQJ520" s="46"/>
      <c r="RQP520" s="21"/>
      <c r="RQQ520" s="21"/>
      <c r="RQR520" s="46"/>
      <c r="RQX520" s="21"/>
      <c r="RQY520" s="21"/>
      <c r="RQZ520" s="46"/>
      <c r="RRF520" s="21"/>
      <c r="RRG520" s="21"/>
      <c r="RRH520" s="46"/>
      <c r="RRN520" s="21"/>
      <c r="RRO520" s="21"/>
      <c r="RRP520" s="46"/>
      <c r="RRV520" s="21"/>
      <c r="RRW520" s="21"/>
      <c r="RRX520" s="46"/>
      <c r="RSD520" s="21"/>
      <c r="RSE520" s="21"/>
      <c r="RSF520" s="46"/>
      <c r="RSL520" s="21"/>
      <c r="RSM520" s="21"/>
      <c r="RSN520" s="46"/>
      <c r="RST520" s="21"/>
      <c r="RSU520" s="21"/>
      <c r="RSV520" s="46"/>
      <c r="RTB520" s="21"/>
      <c r="RTC520" s="21"/>
      <c r="RTD520" s="46"/>
      <c r="RTJ520" s="21"/>
      <c r="RTK520" s="21"/>
      <c r="RTL520" s="46"/>
      <c r="RTR520" s="21"/>
      <c r="RTS520" s="21"/>
      <c r="RTT520" s="46"/>
      <c r="RTZ520" s="21"/>
      <c r="RUA520" s="21"/>
      <c r="RUB520" s="46"/>
      <c r="RUH520" s="21"/>
      <c r="RUI520" s="21"/>
      <c r="RUJ520" s="46"/>
      <c r="RUP520" s="21"/>
      <c r="RUQ520" s="21"/>
      <c r="RUR520" s="46"/>
      <c r="RUX520" s="21"/>
      <c r="RUY520" s="21"/>
      <c r="RUZ520" s="46"/>
      <c r="RVF520" s="21"/>
      <c r="RVG520" s="21"/>
      <c r="RVH520" s="46"/>
      <c r="RVN520" s="21"/>
      <c r="RVO520" s="21"/>
      <c r="RVP520" s="46"/>
      <c r="RVV520" s="21"/>
      <c r="RVW520" s="21"/>
      <c r="RVX520" s="46"/>
      <c r="RWD520" s="21"/>
      <c r="RWE520" s="21"/>
      <c r="RWF520" s="46"/>
      <c r="RWL520" s="21"/>
      <c r="RWM520" s="21"/>
      <c r="RWN520" s="46"/>
      <c r="RWT520" s="21"/>
      <c r="RWU520" s="21"/>
      <c r="RWV520" s="46"/>
      <c r="RXB520" s="21"/>
      <c r="RXC520" s="21"/>
      <c r="RXD520" s="46"/>
      <c r="RXJ520" s="21"/>
      <c r="RXK520" s="21"/>
      <c r="RXL520" s="46"/>
      <c r="RXR520" s="21"/>
      <c r="RXS520" s="21"/>
      <c r="RXT520" s="46"/>
      <c r="RXZ520" s="21"/>
      <c r="RYA520" s="21"/>
      <c r="RYB520" s="46"/>
      <c r="RYH520" s="21"/>
      <c r="RYI520" s="21"/>
      <c r="RYJ520" s="46"/>
      <c r="RYP520" s="21"/>
      <c r="RYQ520" s="21"/>
      <c r="RYR520" s="46"/>
      <c r="RYX520" s="21"/>
      <c r="RYY520" s="21"/>
      <c r="RYZ520" s="46"/>
      <c r="RZF520" s="21"/>
      <c r="RZG520" s="21"/>
      <c r="RZH520" s="46"/>
      <c r="RZN520" s="21"/>
      <c r="RZO520" s="21"/>
      <c r="RZP520" s="46"/>
      <c r="RZV520" s="21"/>
      <c r="RZW520" s="21"/>
      <c r="RZX520" s="46"/>
      <c r="SAD520" s="21"/>
      <c r="SAE520" s="21"/>
      <c r="SAF520" s="46"/>
      <c r="SAL520" s="21"/>
      <c r="SAM520" s="21"/>
      <c r="SAN520" s="46"/>
      <c r="SAT520" s="21"/>
      <c r="SAU520" s="21"/>
      <c r="SAV520" s="46"/>
      <c r="SBB520" s="21"/>
      <c r="SBC520" s="21"/>
      <c r="SBD520" s="46"/>
      <c r="SBJ520" s="21"/>
      <c r="SBK520" s="21"/>
      <c r="SBL520" s="46"/>
      <c r="SBR520" s="21"/>
      <c r="SBS520" s="21"/>
      <c r="SBT520" s="46"/>
      <c r="SBZ520" s="21"/>
      <c r="SCA520" s="21"/>
      <c r="SCB520" s="46"/>
      <c r="SCH520" s="21"/>
      <c r="SCI520" s="21"/>
      <c r="SCJ520" s="46"/>
      <c r="SCP520" s="21"/>
      <c r="SCQ520" s="21"/>
      <c r="SCR520" s="46"/>
      <c r="SCX520" s="21"/>
      <c r="SCY520" s="21"/>
      <c r="SCZ520" s="46"/>
      <c r="SDF520" s="21"/>
      <c r="SDG520" s="21"/>
      <c r="SDH520" s="46"/>
      <c r="SDN520" s="21"/>
      <c r="SDO520" s="21"/>
      <c r="SDP520" s="46"/>
      <c r="SDV520" s="21"/>
      <c r="SDW520" s="21"/>
      <c r="SDX520" s="46"/>
      <c r="SED520" s="21"/>
      <c r="SEE520" s="21"/>
      <c r="SEF520" s="46"/>
      <c r="SEL520" s="21"/>
      <c r="SEM520" s="21"/>
      <c r="SEN520" s="46"/>
      <c r="SET520" s="21"/>
      <c r="SEU520" s="21"/>
      <c r="SEV520" s="46"/>
      <c r="SFB520" s="21"/>
      <c r="SFC520" s="21"/>
      <c r="SFD520" s="46"/>
      <c r="SFJ520" s="21"/>
      <c r="SFK520" s="21"/>
      <c r="SFL520" s="46"/>
      <c r="SFR520" s="21"/>
      <c r="SFS520" s="21"/>
      <c r="SFT520" s="46"/>
      <c r="SFZ520" s="21"/>
      <c r="SGA520" s="21"/>
      <c r="SGB520" s="46"/>
      <c r="SGH520" s="21"/>
      <c r="SGI520" s="21"/>
      <c r="SGJ520" s="46"/>
      <c r="SGP520" s="21"/>
      <c r="SGQ520" s="21"/>
      <c r="SGR520" s="46"/>
      <c r="SGX520" s="21"/>
      <c r="SGY520" s="21"/>
      <c r="SGZ520" s="46"/>
      <c r="SHF520" s="21"/>
      <c r="SHG520" s="21"/>
      <c r="SHH520" s="46"/>
      <c r="SHN520" s="21"/>
      <c r="SHO520" s="21"/>
      <c r="SHP520" s="46"/>
      <c r="SHV520" s="21"/>
      <c r="SHW520" s="21"/>
      <c r="SHX520" s="46"/>
      <c r="SID520" s="21"/>
      <c r="SIE520" s="21"/>
      <c r="SIF520" s="46"/>
      <c r="SIL520" s="21"/>
      <c r="SIM520" s="21"/>
      <c r="SIN520" s="46"/>
      <c r="SIT520" s="21"/>
      <c r="SIU520" s="21"/>
      <c r="SIV520" s="46"/>
      <c r="SJB520" s="21"/>
      <c r="SJC520" s="21"/>
      <c r="SJD520" s="46"/>
      <c r="SJJ520" s="21"/>
      <c r="SJK520" s="21"/>
      <c r="SJL520" s="46"/>
      <c r="SJR520" s="21"/>
      <c r="SJS520" s="21"/>
      <c r="SJT520" s="46"/>
      <c r="SJZ520" s="21"/>
      <c r="SKA520" s="21"/>
      <c r="SKB520" s="46"/>
      <c r="SKH520" s="21"/>
      <c r="SKI520" s="21"/>
      <c r="SKJ520" s="46"/>
      <c r="SKP520" s="21"/>
      <c r="SKQ520" s="21"/>
      <c r="SKR520" s="46"/>
      <c r="SKX520" s="21"/>
      <c r="SKY520" s="21"/>
      <c r="SKZ520" s="46"/>
      <c r="SLF520" s="21"/>
      <c r="SLG520" s="21"/>
      <c r="SLH520" s="46"/>
      <c r="SLN520" s="21"/>
      <c r="SLO520" s="21"/>
      <c r="SLP520" s="46"/>
      <c r="SLV520" s="21"/>
      <c r="SLW520" s="21"/>
      <c r="SLX520" s="46"/>
      <c r="SMD520" s="21"/>
      <c r="SME520" s="21"/>
      <c r="SMF520" s="46"/>
      <c r="SML520" s="21"/>
      <c r="SMM520" s="21"/>
      <c r="SMN520" s="46"/>
      <c r="SMT520" s="21"/>
      <c r="SMU520" s="21"/>
      <c r="SMV520" s="46"/>
      <c r="SNB520" s="21"/>
      <c r="SNC520" s="21"/>
      <c r="SND520" s="46"/>
      <c r="SNJ520" s="21"/>
      <c r="SNK520" s="21"/>
      <c r="SNL520" s="46"/>
      <c r="SNR520" s="21"/>
      <c r="SNS520" s="21"/>
      <c r="SNT520" s="46"/>
      <c r="SNZ520" s="21"/>
      <c r="SOA520" s="21"/>
      <c r="SOB520" s="46"/>
      <c r="SOH520" s="21"/>
      <c r="SOI520" s="21"/>
      <c r="SOJ520" s="46"/>
      <c r="SOP520" s="21"/>
      <c r="SOQ520" s="21"/>
      <c r="SOR520" s="46"/>
      <c r="SOX520" s="21"/>
      <c r="SOY520" s="21"/>
      <c r="SOZ520" s="46"/>
      <c r="SPF520" s="21"/>
      <c r="SPG520" s="21"/>
      <c r="SPH520" s="46"/>
      <c r="SPN520" s="21"/>
      <c r="SPO520" s="21"/>
      <c r="SPP520" s="46"/>
      <c r="SPV520" s="21"/>
      <c r="SPW520" s="21"/>
      <c r="SPX520" s="46"/>
      <c r="SQD520" s="21"/>
      <c r="SQE520" s="21"/>
      <c r="SQF520" s="46"/>
      <c r="SQL520" s="21"/>
      <c r="SQM520" s="21"/>
      <c r="SQN520" s="46"/>
      <c r="SQT520" s="21"/>
      <c r="SQU520" s="21"/>
      <c r="SQV520" s="46"/>
      <c r="SRB520" s="21"/>
      <c r="SRC520" s="21"/>
      <c r="SRD520" s="46"/>
      <c r="SRJ520" s="21"/>
      <c r="SRK520" s="21"/>
      <c r="SRL520" s="46"/>
      <c r="SRR520" s="21"/>
      <c r="SRS520" s="21"/>
      <c r="SRT520" s="46"/>
      <c r="SRZ520" s="21"/>
      <c r="SSA520" s="21"/>
      <c r="SSB520" s="46"/>
      <c r="SSH520" s="21"/>
      <c r="SSI520" s="21"/>
      <c r="SSJ520" s="46"/>
      <c r="SSP520" s="21"/>
      <c r="SSQ520" s="21"/>
      <c r="SSR520" s="46"/>
      <c r="SSX520" s="21"/>
      <c r="SSY520" s="21"/>
      <c r="SSZ520" s="46"/>
      <c r="STF520" s="21"/>
      <c r="STG520" s="21"/>
      <c r="STH520" s="46"/>
      <c r="STN520" s="21"/>
      <c r="STO520" s="21"/>
      <c r="STP520" s="46"/>
      <c r="STV520" s="21"/>
      <c r="STW520" s="21"/>
      <c r="STX520" s="46"/>
      <c r="SUD520" s="21"/>
      <c r="SUE520" s="21"/>
      <c r="SUF520" s="46"/>
      <c r="SUL520" s="21"/>
      <c r="SUM520" s="21"/>
      <c r="SUN520" s="46"/>
      <c r="SUT520" s="21"/>
      <c r="SUU520" s="21"/>
      <c r="SUV520" s="46"/>
      <c r="SVB520" s="21"/>
      <c r="SVC520" s="21"/>
      <c r="SVD520" s="46"/>
      <c r="SVJ520" s="21"/>
      <c r="SVK520" s="21"/>
      <c r="SVL520" s="46"/>
      <c r="SVR520" s="21"/>
      <c r="SVS520" s="21"/>
      <c r="SVT520" s="46"/>
      <c r="SVZ520" s="21"/>
      <c r="SWA520" s="21"/>
      <c r="SWB520" s="46"/>
      <c r="SWH520" s="21"/>
      <c r="SWI520" s="21"/>
      <c r="SWJ520" s="46"/>
      <c r="SWP520" s="21"/>
      <c r="SWQ520" s="21"/>
      <c r="SWR520" s="46"/>
      <c r="SWX520" s="21"/>
      <c r="SWY520" s="21"/>
      <c r="SWZ520" s="46"/>
      <c r="SXF520" s="21"/>
      <c r="SXG520" s="21"/>
      <c r="SXH520" s="46"/>
      <c r="SXN520" s="21"/>
      <c r="SXO520" s="21"/>
      <c r="SXP520" s="46"/>
      <c r="SXV520" s="21"/>
      <c r="SXW520" s="21"/>
      <c r="SXX520" s="46"/>
      <c r="SYD520" s="21"/>
      <c r="SYE520" s="21"/>
      <c r="SYF520" s="46"/>
      <c r="SYL520" s="21"/>
      <c r="SYM520" s="21"/>
      <c r="SYN520" s="46"/>
      <c r="SYT520" s="21"/>
      <c r="SYU520" s="21"/>
      <c r="SYV520" s="46"/>
      <c r="SZB520" s="21"/>
      <c r="SZC520" s="21"/>
      <c r="SZD520" s="46"/>
      <c r="SZJ520" s="21"/>
      <c r="SZK520" s="21"/>
      <c r="SZL520" s="46"/>
      <c r="SZR520" s="21"/>
      <c r="SZS520" s="21"/>
      <c r="SZT520" s="46"/>
      <c r="SZZ520" s="21"/>
      <c r="TAA520" s="21"/>
      <c r="TAB520" s="46"/>
      <c r="TAH520" s="21"/>
      <c r="TAI520" s="21"/>
      <c r="TAJ520" s="46"/>
      <c r="TAP520" s="21"/>
      <c r="TAQ520" s="21"/>
      <c r="TAR520" s="46"/>
      <c r="TAX520" s="21"/>
      <c r="TAY520" s="21"/>
      <c r="TAZ520" s="46"/>
      <c r="TBF520" s="21"/>
      <c r="TBG520" s="21"/>
      <c r="TBH520" s="46"/>
      <c r="TBN520" s="21"/>
      <c r="TBO520" s="21"/>
      <c r="TBP520" s="46"/>
      <c r="TBV520" s="21"/>
      <c r="TBW520" s="21"/>
      <c r="TBX520" s="46"/>
      <c r="TCD520" s="21"/>
      <c r="TCE520" s="21"/>
      <c r="TCF520" s="46"/>
      <c r="TCL520" s="21"/>
      <c r="TCM520" s="21"/>
      <c r="TCN520" s="46"/>
      <c r="TCT520" s="21"/>
      <c r="TCU520" s="21"/>
      <c r="TCV520" s="46"/>
      <c r="TDB520" s="21"/>
      <c r="TDC520" s="21"/>
      <c r="TDD520" s="46"/>
      <c r="TDJ520" s="21"/>
      <c r="TDK520" s="21"/>
      <c r="TDL520" s="46"/>
      <c r="TDR520" s="21"/>
      <c r="TDS520" s="21"/>
      <c r="TDT520" s="46"/>
      <c r="TDZ520" s="21"/>
      <c r="TEA520" s="21"/>
      <c r="TEB520" s="46"/>
      <c r="TEH520" s="21"/>
      <c r="TEI520" s="21"/>
      <c r="TEJ520" s="46"/>
      <c r="TEP520" s="21"/>
      <c r="TEQ520" s="21"/>
      <c r="TER520" s="46"/>
      <c r="TEX520" s="21"/>
      <c r="TEY520" s="21"/>
      <c r="TEZ520" s="46"/>
      <c r="TFF520" s="21"/>
      <c r="TFG520" s="21"/>
      <c r="TFH520" s="46"/>
      <c r="TFN520" s="21"/>
      <c r="TFO520" s="21"/>
      <c r="TFP520" s="46"/>
      <c r="TFV520" s="21"/>
      <c r="TFW520" s="21"/>
      <c r="TFX520" s="46"/>
      <c r="TGD520" s="21"/>
      <c r="TGE520" s="21"/>
      <c r="TGF520" s="46"/>
      <c r="TGL520" s="21"/>
      <c r="TGM520" s="21"/>
      <c r="TGN520" s="46"/>
      <c r="TGT520" s="21"/>
      <c r="TGU520" s="21"/>
      <c r="TGV520" s="46"/>
      <c r="THB520" s="21"/>
      <c r="THC520" s="21"/>
      <c r="THD520" s="46"/>
      <c r="THJ520" s="21"/>
      <c r="THK520" s="21"/>
      <c r="THL520" s="46"/>
      <c r="THR520" s="21"/>
      <c r="THS520" s="21"/>
      <c r="THT520" s="46"/>
      <c r="THZ520" s="21"/>
      <c r="TIA520" s="21"/>
      <c r="TIB520" s="46"/>
      <c r="TIH520" s="21"/>
      <c r="TII520" s="21"/>
      <c r="TIJ520" s="46"/>
      <c r="TIP520" s="21"/>
      <c r="TIQ520" s="21"/>
      <c r="TIR520" s="46"/>
      <c r="TIX520" s="21"/>
      <c r="TIY520" s="21"/>
      <c r="TIZ520" s="46"/>
      <c r="TJF520" s="21"/>
      <c r="TJG520" s="21"/>
      <c r="TJH520" s="46"/>
      <c r="TJN520" s="21"/>
      <c r="TJO520" s="21"/>
      <c r="TJP520" s="46"/>
      <c r="TJV520" s="21"/>
      <c r="TJW520" s="21"/>
      <c r="TJX520" s="46"/>
      <c r="TKD520" s="21"/>
      <c r="TKE520" s="21"/>
      <c r="TKF520" s="46"/>
      <c r="TKL520" s="21"/>
      <c r="TKM520" s="21"/>
      <c r="TKN520" s="46"/>
      <c r="TKT520" s="21"/>
      <c r="TKU520" s="21"/>
      <c r="TKV520" s="46"/>
      <c r="TLB520" s="21"/>
      <c r="TLC520" s="21"/>
      <c r="TLD520" s="46"/>
      <c r="TLJ520" s="21"/>
      <c r="TLK520" s="21"/>
      <c r="TLL520" s="46"/>
      <c r="TLR520" s="21"/>
      <c r="TLS520" s="21"/>
      <c r="TLT520" s="46"/>
      <c r="TLZ520" s="21"/>
      <c r="TMA520" s="21"/>
      <c r="TMB520" s="46"/>
      <c r="TMH520" s="21"/>
      <c r="TMI520" s="21"/>
      <c r="TMJ520" s="46"/>
      <c r="TMP520" s="21"/>
      <c r="TMQ520" s="21"/>
      <c r="TMR520" s="46"/>
      <c r="TMX520" s="21"/>
      <c r="TMY520" s="21"/>
      <c r="TMZ520" s="46"/>
      <c r="TNF520" s="21"/>
      <c r="TNG520" s="21"/>
      <c r="TNH520" s="46"/>
      <c r="TNN520" s="21"/>
      <c r="TNO520" s="21"/>
      <c r="TNP520" s="46"/>
      <c r="TNV520" s="21"/>
      <c r="TNW520" s="21"/>
      <c r="TNX520" s="46"/>
      <c r="TOD520" s="21"/>
      <c r="TOE520" s="21"/>
      <c r="TOF520" s="46"/>
      <c r="TOL520" s="21"/>
      <c r="TOM520" s="21"/>
      <c r="TON520" s="46"/>
      <c r="TOT520" s="21"/>
      <c r="TOU520" s="21"/>
      <c r="TOV520" s="46"/>
      <c r="TPB520" s="21"/>
      <c r="TPC520" s="21"/>
      <c r="TPD520" s="46"/>
      <c r="TPJ520" s="21"/>
      <c r="TPK520" s="21"/>
      <c r="TPL520" s="46"/>
      <c r="TPR520" s="21"/>
      <c r="TPS520" s="21"/>
      <c r="TPT520" s="46"/>
      <c r="TPZ520" s="21"/>
      <c r="TQA520" s="21"/>
      <c r="TQB520" s="46"/>
      <c r="TQH520" s="21"/>
      <c r="TQI520" s="21"/>
      <c r="TQJ520" s="46"/>
      <c r="TQP520" s="21"/>
      <c r="TQQ520" s="21"/>
      <c r="TQR520" s="46"/>
      <c r="TQX520" s="21"/>
      <c r="TQY520" s="21"/>
      <c r="TQZ520" s="46"/>
      <c r="TRF520" s="21"/>
      <c r="TRG520" s="21"/>
      <c r="TRH520" s="46"/>
      <c r="TRN520" s="21"/>
      <c r="TRO520" s="21"/>
      <c r="TRP520" s="46"/>
      <c r="TRV520" s="21"/>
      <c r="TRW520" s="21"/>
      <c r="TRX520" s="46"/>
      <c r="TSD520" s="21"/>
      <c r="TSE520" s="21"/>
      <c r="TSF520" s="46"/>
      <c r="TSL520" s="21"/>
      <c r="TSM520" s="21"/>
      <c r="TSN520" s="46"/>
      <c r="TST520" s="21"/>
      <c r="TSU520" s="21"/>
      <c r="TSV520" s="46"/>
      <c r="TTB520" s="21"/>
      <c r="TTC520" s="21"/>
      <c r="TTD520" s="46"/>
      <c r="TTJ520" s="21"/>
      <c r="TTK520" s="21"/>
      <c r="TTL520" s="46"/>
      <c r="TTR520" s="21"/>
      <c r="TTS520" s="21"/>
      <c r="TTT520" s="46"/>
      <c r="TTZ520" s="21"/>
      <c r="TUA520" s="21"/>
      <c r="TUB520" s="46"/>
      <c r="TUH520" s="21"/>
      <c r="TUI520" s="21"/>
      <c r="TUJ520" s="46"/>
      <c r="TUP520" s="21"/>
      <c r="TUQ520" s="21"/>
      <c r="TUR520" s="46"/>
      <c r="TUX520" s="21"/>
      <c r="TUY520" s="21"/>
      <c r="TUZ520" s="46"/>
      <c r="TVF520" s="21"/>
      <c r="TVG520" s="21"/>
      <c r="TVH520" s="46"/>
      <c r="TVN520" s="21"/>
      <c r="TVO520" s="21"/>
      <c r="TVP520" s="46"/>
      <c r="TVV520" s="21"/>
      <c r="TVW520" s="21"/>
      <c r="TVX520" s="46"/>
      <c r="TWD520" s="21"/>
      <c r="TWE520" s="21"/>
      <c r="TWF520" s="46"/>
      <c r="TWL520" s="21"/>
      <c r="TWM520" s="21"/>
      <c r="TWN520" s="46"/>
      <c r="TWT520" s="21"/>
      <c r="TWU520" s="21"/>
      <c r="TWV520" s="46"/>
      <c r="TXB520" s="21"/>
      <c r="TXC520" s="21"/>
      <c r="TXD520" s="46"/>
      <c r="TXJ520" s="21"/>
      <c r="TXK520" s="21"/>
      <c r="TXL520" s="46"/>
      <c r="TXR520" s="21"/>
      <c r="TXS520" s="21"/>
      <c r="TXT520" s="46"/>
      <c r="TXZ520" s="21"/>
      <c r="TYA520" s="21"/>
      <c r="TYB520" s="46"/>
      <c r="TYH520" s="21"/>
      <c r="TYI520" s="21"/>
      <c r="TYJ520" s="46"/>
      <c r="TYP520" s="21"/>
      <c r="TYQ520" s="21"/>
      <c r="TYR520" s="46"/>
      <c r="TYX520" s="21"/>
      <c r="TYY520" s="21"/>
      <c r="TYZ520" s="46"/>
      <c r="TZF520" s="21"/>
      <c r="TZG520" s="21"/>
      <c r="TZH520" s="46"/>
      <c r="TZN520" s="21"/>
      <c r="TZO520" s="21"/>
      <c r="TZP520" s="46"/>
      <c r="TZV520" s="21"/>
      <c r="TZW520" s="21"/>
      <c r="TZX520" s="46"/>
      <c r="UAD520" s="21"/>
      <c r="UAE520" s="21"/>
      <c r="UAF520" s="46"/>
      <c r="UAL520" s="21"/>
      <c r="UAM520" s="21"/>
      <c r="UAN520" s="46"/>
      <c r="UAT520" s="21"/>
      <c r="UAU520" s="21"/>
      <c r="UAV520" s="46"/>
      <c r="UBB520" s="21"/>
      <c r="UBC520" s="21"/>
      <c r="UBD520" s="46"/>
      <c r="UBJ520" s="21"/>
      <c r="UBK520" s="21"/>
      <c r="UBL520" s="46"/>
      <c r="UBR520" s="21"/>
      <c r="UBS520" s="21"/>
      <c r="UBT520" s="46"/>
      <c r="UBZ520" s="21"/>
      <c r="UCA520" s="21"/>
      <c r="UCB520" s="46"/>
      <c r="UCH520" s="21"/>
      <c r="UCI520" s="21"/>
      <c r="UCJ520" s="46"/>
      <c r="UCP520" s="21"/>
      <c r="UCQ520" s="21"/>
      <c r="UCR520" s="46"/>
      <c r="UCX520" s="21"/>
      <c r="UCY520" s="21"/>
      <c r="UCZ520" s="46"/>
      <c r="UDF520" s="21"/>
      <c r="UDG520" s="21"/>
      <c r="UDH520" s="46"/>
      <c r="UDN520" s="21"/>
      <c r="UDO520" s="21"/>
      <c r="UDP520" s="46"/>
      <c r="UDV520" s="21"/>
      <c r="UDW520" s="21"/>
      <c r="UDX520" s="46"/>
      <c r="UED520" s="21"/>
      <c r="UEE520" s="21"/>
      <c r="UEF520" s="46"/>
      <c r="UEL520" s="21"/>
      <c r="UEM520" s="21"/>
      <c r="UEN520" s="46"/>
      <c r="UET520" s="21"/>
      <c r="UEU520" s="21"/>
      <c r="UEV520" s="46"/>
      <c r="UFB520" s="21"/>
      <c r="UFC520" s="21"/>
      <c r="UFD520" s="46"/>
      <c r="UFJ520" s="21"/>
      <c r="UFK520" s="21"/>
      <c r="UFL520" s="46"/>
      <c r="UFR520" s="21"/>
      <c r="UFS520" s="21"/>
      <c r="UFT520" s="46"/>
      <c r="UFZ520" s="21"/>
      <c r="UGA520" s="21"/>
      <c r="UGB520" s="46"/>
      <c r="UGH520" s="21"/>
      <c r="UGI520" s="21"/>
      <c r="UGJ520" s="46"/>
      <c r="UGP520" s="21"/>
      <c r="UGQ520" s="21"/>
      <c r="UGR520" s="46"/>
      <c r="UGX520" s="21"/>
      <c r="UGY520" s="21"/>
      <c r="UGZ520" s="46"/>
      <c r="UHF520" s="21"/>
      <c r="UHG520" s="21"/>
      <c r="UHH520" s="46"/>
      <c r="UHN520" s="21"/>
      <c r="UHO520" s="21"/>
      <c r="UHP520" s="46"/>
      <c r="UHV520" s="21"/>
      <c r="UHW520" s="21"/>
      <c r="UHX520" s="46"/>
      <c r="UID520" s="21"/>
      <c r="UIE520" s="21"/>
      <c r="UIF520" s="46"/>
      <c r="UIL520" s="21"/>
      <c r="UIM520" s="21"/>
      <c r="UIN520" s="46"/>
      <c r="UIT520" s="21"/>
      <c r="UIU520" s="21"/>
      <c r="UIV520" s="46"/>
      <c r="UJB520" s="21"/>
      <c r="UJC520" s="21"/>
      <c r="UJD520" s="46"/>
      <c r="UJJ520" s="21"/>
      <c r="UJK520" s="21"/>
      <c r="UJL520" s="46"/>
      <c r="UJR520" s="21"/>
      <c r="UJS520" s="21"/>
      <c r="UJT520" s="46"/>
      <c r="UJZ520" s="21"/>
      <c r="UKA520" s="21"/>
      <c r="UKB520" s="46"/>
      <c r="UKH520" s="21"/>
      <c r="UKI520" s="21"/>
      <c r="UKJ520" s="46"/>
      <c r="UKP520" s="21"/>
      <c r="UKQ520" s="21"/>
      <c r="UKR520" s="46"/>
      <c r="UKX520" s="21"/>
      <c r="UKY520" s="21"/>
      <c r="UKZ520" s="46"/>
      <c r="ULF520" s="21"/>
      <c r="ULG520" s="21"/>
      <c r="ULH520" s="46"/>
      <c r="ULN520" s="21"/>
      <c r="ULO520" s="21"/>
      <c r="ULP520" s="46"/>
      <c r="ULV520" s="21"/>
      <c r="ULW520" s="21"/>
      <c r="ULX520" s="46"/>
      <c r="UMD520" s="21"/>
      <c r="UME520" s="21"/>
      <c r="UMF520" s="46"/>
      <c r="UML520" s="21"/>
      <c r="UMM520" s="21"/>
      <c r="UMN520" s="46"/>
      <c r="UMT520" s="21"/>
      <c r="UMU520" s="21"/>
      <c r="UMV520" s="46"/>
      <c r="UNB520" s="21"/>
      <c r="UNC520" s="21"/>
      <c r="UND520" s="46"/>
      <c r="UNJ520" s="21"/>
      <c r="UNK520" s="21"/>
      <c r="UNL520" s="46"/>
      <c r="UNR520" s="21"/>
      <c r="UNS520" s="21"/>
      <c r="UNT520" s="46"/>
      <c r="UNZ520" s="21"/>
      <c r="UOA520" s="21"/>
      <c r="UOB520" s="46"/>
      <c r="UOH520" s="21"/>
      <c r="UOI520" s="21"/>
      <c r="UOJ520" s="46"/>
      <c r="UOP520" s="21"/>
      <c r="UOQ520" s="21"/>
      <c r="UOR520" s="46"/>
      <c r="UOX520" s="21"/>
      <c r="UOY520" s="21"/>
      <c r="UOZ520" s="46"/>
      <c r="UPF520" s="21"/>
      <c r="UPG520" s="21"/>
      <c r="UPH520" s="46"/>
      <c r="UPN520" s="21"/>
      <c r="UPO520" s="21"/>
      <c r="UPP520" s="46"/>
      <c r="UPV520" s="21"/>
      <c r="UPW520" s="21"/>
      <c r="UPX520" s="46"/>
      <c r="UQD520" s="21"/>
      <c r="UQE520" s="21"/>
      <c r="UQF520" s="46"/>
      <c r="UQL520" s="21"/>
      <c r="UQM520" s="21"/>
      <c r="UQN520" s="46"/>
      <c r="UQT520" s="21"/>
      <c r="UQU520" s="21"/>
      <c r="UQV520" s="46"/>
      <c r="URB520" s="21"/>
      <c r="URC520" s="21"/>
      <c r="URD520" s="46"/>
      <c r="URJ520" s="21"/>
      <c r="URK520" s="21"/>
      <c r="URL520" s="46"/>
      <c r="URR520" s="21"/>
      <c r="URS520" s="21"/>
      <c r="URT520" s="46"/>
      <c r="URZ520" s="21"/>
      <c r="USA520" s="21"/>
      <c r="USB520" s="46"/>
      <c r="USH520" s="21"/>
      <c r="USI520" s="21"/>
      <c r="USJ520" s="46"/>
      <c r="USP520" s="21"/>
      <c r="USQ520" s="21"/>
      <c r="USR520" s="46"/>
      <c r="USX520" s="21"/>
      <c r="USY520" s="21"/>
      <c r="USZ520" s="46"/>
      <c r="UTF520" s="21"/>
      <c r="UTG520" s="21"/>
      <c r="UTH520" s="46"/>
      <c r="UTN520" s="21"/>
      <c r="UTO520" s="21"/>
      <c r="UTP520" s="46"/>
      <c r="UTV520" s="21"/>
      <c r="UTW520" s="21"/>
      <c r="UTX520" s="46"/>
      <c r="UUD520" s="21"/>
      <c r="UUE520" s="21"/>
      <c r="UUF520" s="46"/>
      <c r="UUL520" s="21"/>
      <c r="UUM520" s="21"/>
      <c r="UUN520" s="46"/>
      <c r="UUT520" s="21"/>
      <c r="UUU520" s="21"/>
      <c r="UUV520" s="46"/>
      <c r="UVB520" s="21"/>
      <c r="UVC520" s="21"/>
      <c r="UVD520" s="46"/>
      <c r="UVJ520" s="21"/>
      <c r="UVK520" s="21"/>
      <c r="UVL520" s="46"/>
      <c r="UVR520" s="21"/>
      <c r="UVS520" s="21"/>
      <c r="UVT520" s="46"/>
      <c r="UVZ520" s="21"/>
      <c r="UWA520" s="21"/>
      <c r="UWB520" s="46"/>
      <c r="UWH520" s="21"/>
      <c r="UWI520" s="21"/>
      <c r="UWJ520" s="46"/>
      <c r="UWP520" s="21"/>
      <c r="UWQ520" s="21"/>
      <c r="UWR520" s="46"/>
      <c r="UWX520" s="21"/>
      <c r="UWY520" s="21"/>
      <c r="UWZ520" s="46"/>
      <c r="UXF520" s="21"/>
      <c r="UXG520" s="21"/>
      <c r="UXH520" s="46"/>
      <c r="UXN520" s="21"/>
      <c r="UXO520" s="21"/>
      <c r="UXP520" s="46"/>
      <c r="UXV520" s="21"/>
      <c r="UXW520" s="21"/>
      <c r="UXX520" s="46"/>
      <c r="UYD520" s="21"/>
      <c r="UYE520" s="21"/>
      <c r="UYF520" s="46"/>
      <c r="UYL520" s="21"/>
      <c r="UYM520" s="21"/>
      <c r="UYN520" s="46"/>
      <c r="UYT520" s="21"/>
      <c r="UYU520" s="21"/>
      <c r="UYV520" s="46"/>
      <c r="UZB520" s="21"/>
      <c r="UZC520" s="21"/>
      <c r="UZD520" s="46"/>
      <c r="UZJ520" s="21"/>
      <c r="UZK520" s="21"/>
      <c r="UZL520" s="46"/>
      <c r="UZR520" s="21"/>
      <c r="UZS520" s="21"/>
      <c r="UZT520" s="46"/>
      <c r="UZZ520" s="21"/>
      <c r="VAA520" s="21"/>
      <c r="VAB520" s="46"/>
      <c r="VAH520" s="21"/>
      <c r="VAI520" s="21"/>
      <c r="VAJ520" s="46"/>
      <c r="VAP520" s="21"/>
      <c r="VAQ520" s="21"/>
      <c r="VAR520" s="46"/>
      <c r="VAX520" s="21"/>
      <c r="VAY520" s="21"/>
      <c r="VAZ520" s="46"/>
      <c r="VBF520" s="21"/>
      <c r="VBG520" s="21"/>
      <c r="VBH520" s="46"/>
      <c r="VBN520" s="21"/>
      <c r="VBO520" s="21"/>
      <c r="VBP520" s="46"/>
      <c r="VBV520" s="21"/>
      <c r="VBW520" s="21"/>
      <c r="VBX520" s="46"/>
      <c r="VCD520" s="21"/>
      <c r="VCE520" s="21"/>
      <c r="VCF520" s="46"/>
      <c r="VCL520" s="21"/>
      <c r="VCM520" s="21"/>
      <c r="VCN520" s="46"/>
      <c r="VCT520" s="21"/>
      <c r="VCU520" s="21"/>
      <c r="VCV520" s="46"/>
      <c r="VDB520" s="21"/>
      <c r="VDC520" s="21"/>
      <c r="VDD520" s="46"/>
      <c r="VDJ520" s="21"/>
      <c r="VDK520" s="21"/>
      <c r="VDL520" s="46"/>
      <c r="VDR520" s="21"/>
      <c r="VDS520" s="21"/>
      <c r="VDT520" s="46"/>
      <c r="VDZ520" s="21"/>
      <c r="VEA520" s="21"/>
      <c r="VEB520" s="46"/>
      <c r="VEH520" s="21"/>
      <c r="VEI520" s="21"/>
      <c r="VEJ520" s="46"/>
      <c r="VEP520" s="21"/>
      <c r="VEQ520" s="21"/>
      <c r="VER520" s="46"/>
      <c r="VEX520" s="21"/>
      <c r="VEY520" s="21"/>
      <c r="VEZ520" s="46"/>
      <c r="VFF520" s="21"/>
      <c r="VFG520" s="21"/>
      <c r="VFH520" s="46"/>
      <c r="VFN520" s="21"/>
      <c r="VFO520" s="21"/>
      <c r="VFP520" s="46"/>
      <c r="VFV520" s="21"/>
      <c r="VFW520" s="21"/>
      <c r="VFX520" s="46"/>
      <c r="VGD520" s="21"/>
      <c r="VGE520" s="21"/>
      <c r="VGF520" s="46"/>
      <c r="VGL520" s="21"/>
      <c r="VGM520" s="21"/>
      <c r="VGN520" s="46"/>
      <c r="VGT520" s="21"/>
      <c r="VGU520" s="21"/>
      <c r="VGV520" s="46"/>
      <c r="VHB520" s="21"/>
      <c r="VHC520" s="21"/>
      <c r="VHD520" s="46"/>
      <c r="VHJ520" s="21"/>
      <c r="VHK520" s="21"/>
      <c r="VHL520" s="46"/>
      <c r="VHR520" s="21"/>
      <c r="VHS520" s="21"/>
      <c r="VHT520" s="46"/>
      <c r="VHZ520" s="21"/>
      <c r="VIA520" s="21"/>
      <c r="VIB520" s="46"/>
      <c r="VIH520" s="21"/>
      <c r="VII520" s="21"/>
      <c r="VIJ520" s="46"/>
      <c r="VIP520" s="21"/>
      <c r="VIQ520" s="21"/>
      <c r="VIR520" s="46"/>
      <c r="VIX520" s="21"/>
      <c r="VIY520" s="21"/>
      <c r="VIZ520" s="46"/>
      <c r="VJF520" s="21"/>
      <c r="VJG520" s="21"/>
      <c r="VJH520" s="46"/>
      <c r="VJN520" s="21"/>
      <c r="VJO520" s="21"/>
      <c r="VJP520" s="46"/>
      <c r="VJV520" s="21"/>
      <c r="VJW520" s="21"/>
      <c r="VJX520" s="46"/>
      <c r="VKD520" s="21"/>
      <c r="VKE520" s="21"/>
      <c r="VKF520" s="46"/>
      <c r="VKL520" s="21"/>
      <c r="VKM520" s="21"/>
      <c r="VKN520" s="46"/>
      <c r="VKT520" s="21"/>
      <c r="VKU520" s="21"/>
      <c r="VKV520" s="46"/>
      <c r="VLB520" s="21"/>
      <c r="VLC520" s="21"/>
      <c r="VLD520" s="46"/>
      <c r="VLJ520" s="21"/>
      <c r="VLK520" s="21"/>
      <c r="VLL520" s="46"/>
      <c r="VLR520" s="21"/>
      <c r="VLS520" s="21"/>
      <c r="VLT520" s="46"/>
      <c r="VLZ520" s="21"/>
      <c r="VMA520" s="21"/>
      <c r="VMB520" s="46"/>
      <c r="VMH520" s="21"/>
      <c r="VMI520" s="21"/>
      <c r="VMJ520" s="46"/>
      <c r="VMP520" s="21"/>
      <c r="VMQ520" s="21"/>
      <c r="VMR520" s="46"/>
      <c r="VMX520" s="21"/>
      <c r="VMY520" s="21"/>
      <c r="VMZ520" s="46"/>
      <c r="VNF520" s="21"/>
      <c r="VNG520" s="21"/>
      <c r="VNH520" s="46"/>
      <c r="VNN520" s="21"/>
      <c r="VNO520" s="21"/>
      <c r="VNP520" s="46"/>
      <c r="VNV520" s="21"/>
      <c r="VNW520" s="21"/>
      <c r="VNX520" s="46"/>
      <c r="VOD520" s="21"/>
      <c r="VOE520" s="21"/>
      <c r="VOF520" s="46"/>
      <c r="VOL520" s="21"/>
      <c r="VOM520" s="21"/>
      <c r="VON520" s="46"/>
      <c r="VOT520" s="21"/>
      <c r="VOU520" s="21"/>
      <c r="VOV520" s="46"/>
      <c r="VPB520" s="21"/>
      <c r="VPC520" s="21"/>
      <c r="VPD520" s="46"/>
      <c r="VPJ520" s="21"/>
      <c r="VPK520" s="21"/>
      <c r="VPL520" s="46"/>
      <c r="VPR520" s="21"/>
      <c r="VPS520" s="21"/>
      <c r="VPT520" s="46"/>
      <c r="VPZ520" s="21"/>
      <c r="VQA520" s="21"/>
      <c r="VQB520" s="46"/>
      <c r="VQH520" s="21"/>
      <c r="VQI520" s="21"/>
      <c r="VQJ520" s="46"/>
      <c r="VQP520" s="21"/>
      <c r="VQQ520" s="21"/>
      <c r="VQR520" s="46"/>
      <c r="VQX520" s="21"/>
      <c r="VQY520" s="21"/>
      <c r="VQZ520" s="46"/>
      <c r="VRF520" s="21"/>
      <c r="VRG520" s="21"/>
      <c r="VRH520" s="46"/>
      <c r="VRN520" s="21"/>
      <c r="VRO520" s="21"/>
      <c r="VRP520" s="46"/>
      <c r="VRV520" s="21"/>
      <c r="VRW520" s="21"/>
      <c r="VRX520" s="46"/>
      <c r="VSD520" s="21"/>
      <c r="VSE520" s="21"/>
      <c r="VSF520" s="46"/>
      <c r="VSL520" s="21"/>
      <c r="VSM520" s="21"/>
      <c r="VSN520" s="46"/>
      <c r="VST520" s="21"/>
      <c r="VSU520" s="21"/>
      <c r="VSV520" s="46"/>
      <c r="VTB520" s="21"/>
      <c r="VTC520" s="21"/>
      <c r="VTD520" s="46"/>
      <c r="VTJ520" s="21"/>
      <c r="VTK520" s="21"/>
      <c r="VTL520" s="46"/>
      <c r="VTR520" s="21"/>
      <c r="VTS520" s="21"/>
      <c r="VTT520" s="46"/>
      <c r="VTZ520" s="21"/>
      <c r="VUA520" s="21"/>
      <c r="VUB520" s="46"/>
      <c r="VUH520" s="21"/>
      <c r="VUI520" s="21"/>
      <c r="VUJ520" s="46"/>
      <c r="VUP520" s="21"/>
      <c r="VUQ520" s="21"/>
      <c r="VUR520" s="46"/>
      <c r="VUX520" s="21"/>
      <c r="VUY520" s="21"/>
      <c r="VUZ520" s="46"/>
      <c r="VVF520" s="21"/>
      <c r="VVG520" s="21"/>
      <c r="VVH520" s="46"/>
      <c r="VVN520" s="21"/>
      <c r="VVO520" s="21"/>
      <c r="VVP520" s="46"/>
      <c r="VVV520" s="21"/>
      <c r="VVW520" s="21"/>
      <c r="VVX520" s="46"/>
      <c r="VWD520" s="21"/>
      <c r="VWE520" s="21"/>
      <c r="VWF520" s="46"/>
      <c r="VWL520" s="21"/>
      <c r="VWM520" s="21"/>
      <c r="VWN520" s="46"/>
      <c r="VWT520" s="21"/>
      <c r="VWU520" s="21"/>
      <c r="VWV520" s="46"/>
      <c r="VXB520" s="21"/>
      <c r="VXC520" s="21"/>
      <c r="VXD520" s="46"/>
      <c r="VXJ520" s="21"/>
      <c r="VXK520" s="21"/>
      <c r="VXL520" s="46"/>
      <c r="VXR520" s="21"/>
      <c r="VXS520" s="21"/>
      <c r="VXT520" s="46"/>
      <c r="VXZ520" s="21"/>
      <c r="VYA520" s="21"/>
      <c r="VYB520" s="46"/>
      <c r="VYH520" s="21"/>
      <c r="VYI520" s="21"/>
      <c r="VYJ520" s="46"/>
      <c r="VYP520" s="21"/>
      <c r="VYQ520" s="21"/>
      <c r="VYR520" s="46"/>
      <c r="VYX520" s="21"/>
      <c r="VYY520" s="21"/>
      <c r="VYZ520" s="46"/>
      <c r="VZF520" s="21"/>
      <c r="VZG520" s="21"/>
      <c r="VZH520" s="46"/>
      <c r="VZN520" s="21"/>
      <c r="VZO520" s="21"/>
      <c r="VZP520" s="46"/>
      <c r="VZV520" s="21"/>
      <c r="VZW520" s="21"/>
      <c r="VZX520" s="46"/>
      <c r="WAD520" s="21"/>
      <c r="WAE520" s="21"/>
      <c r="WAF520" s="46"/>
      <c r="WAL520" s="21"/>
      <c r="WAM520" s="21"/>
      <c r="WAN520" s="46"/>
      <c r="WAT520" s="21"/>
      <c r="WAU520" s="21"/>
      <c r="WAV520" s="46"/>
      <c r="WBB520" s="21"/>
      <c r="WBC520" s="21"/>
      <c r="WBD520" s="46"/>
      <c r="WBJ520" s="21"/>
      <c r="WBK520" s="21"/>
      <c r="WBL520" s="46"/>
      <c r="WBR520" s="21"/>
      <c r="WBS520" s="21"/>
      <c r="WBT520" s="46"/>
      <c r="WBZ520" s="21"/>
      <c r="WCA520" s="21"/>
      <c r="WCB520" s="46"/>
      <c r="WCH520" s="21"/>
      <c r="WCI520" s="21"/>
      <c r="WCJ520" s="46"/>
      <c r="WCP520" s="21"/>
      <c r="WCQ520" s="21"/>
      <c r="WCR520" s="46"/>
      <c r="WCX520" s="21"/>
      <c r="WCY520" s="21"/>
      <c r="WCZ520" s="46"/>
      <c r="WDF520" s="21"/>
      <c r="WDG520" s="21"/>
      <c r="WDH520" s="46"/>
      <c r="WDN520" s="21"/>
      <c r="WDO520" s="21"/>
      <c r="WDP520" s="46"/>
      <c r="WDV520" s="21"/>
      <c r="WDW520" s="21"/>
      <c r="WDX520" s="46"/>
      <c r="WED520" s="21"/>
      <c r="WEE520" s="21"/>
      <c r="WEF520" s="46"/>
      <c r="WEL520" s="21"/>
      <c r="WEM520" s="21"/>
      <c r="WEN520" s="46"/>
      <c r="WET520" s="21"/>
      <c r="WEU520" s="21"/>
      <c r="WEV520" s="46"/>
      <c r="WFB520" s="21"/>
      <c r="WFC520" s="21"/>
      <c r="WFD520" s="46"/>
      <c r="WFJ520" s="21"/>
      <c r="WFK520" s="21"/>
      <c r="WFL520" s="46"/>
      <c r="WFR520" s="21"/>
      <c r="WFS520" s="21"/>
      <c r="WFT520" s="46"/>
      <c r="WFZ520" s="21"/>
      <c r="WGA520" s="21"/>
      <c r="WGB520" s="46"/>
      <c r="WGH520" s="21"/>
      <c r="WGI520" s="21"/>
      <c r="WGJ520" s="46"/>
      <c r="WGP520" s="21"/>
      <c r="WGQ520" s="21"/>
      <c r="WGR520" s="46"/>
      <c r="WGX520" s="21"/>
      <c r="WGY520" s="21"/>
      <c r="WGZ520" s="46"/>
      <c r="WHF520" s="21"/>
      <c r="WHG520" s="21"/>
      <c r="WHH520" s="46"/>
      <c r="WHN520" s="21"/>
      <c r="WHO520" s="21"/>
      <c r="WHP520" s="46"/>
      <c r="WHV520" s="21"/>
      <c r="WHW520" s="21"/>
      <c r="WHX520" s="46"/>
      <c r="WID520" s="21"/>
      <c r="WIE520" s="21"/>
      <c r="WIF520" s="46"/>
      <c r="WIL520" s="21"/>
      <c r="WIM520" s="21"/>
      <c r="WIN520" s="46"/>
      <c r="WIT520" s="21"/>
      <c r="WIU520" s="21"/>
      <c r="WIV520" s="46"/>
      <c r="WJB520" s="21"/>
      <c r="WJC520" s="21"/>
      <c r="WJD520" s="46"/>
      <c r="WJJ520" s="21"/>
      <c r="WJK520" s="21"/>
      <c r="WJL520" s="46"/>
      <c r="WJR520" s="21"/>
      <c r="WJS520" s="21"/>
      <c r="WJT520" s="46"/>
      <c r="WJZ520" s="21"/>
      <c r="WKA520" s="21"/>
      <c r="WKB520" s="46"/>
      <c r="WKH520" s="21"/>
      <c r="WKI520" s="21"/>
      <c r="WKJ520" s="46"/>
      <c r="WKP520" s="21"/>
      <c r="WKQ520" s="21"/>
      <c r="WKR520" s="46"/>
      <c r="WKX520" s="21"/>
      <c r="WKY520" s="21"/>
      <c r="WKZ520" s="46"/>
      <c r="WLF520" s="21"/>
      <c r="WLG520" s="21"/>
      <c r="WLH520" s="46"/>
      <c r="WLN520" s="21"/>
      <c r="WLO520" s="21"/>
      <c r="WLP520" s="46"/>
      <c r="WLV520" s="21"/>
      <c r="WLW520" s="21"/>
      <c r="WLX520" s="46"/>
      <c r="WMD520" s="21"/>
      <c r="WME520" s="21"/>
      <c r="WMF520" s="46"/>
      <c r="WML520" s="21"/>
      <c r="WMM520" s="21"/>
      <c r="WMN520" s="46"/>
      <c r="WMT520" s="21"/>
      <c r="WMU520" s="21"/>
      <c r="WMV520" s="46"/>
      <c r="WNB520" s="21"/>
      <c r="WNC520" s="21"/>
      <c r="WND520" s="46"/>
      <c r="WNJ520" s="21"/>
      <c r="WNK520" s="21"/>
      <c r="WNL520" s="46"/>
      <c r="WNR520" s="21"/>
      <c r="WNS520" s="21"/>
      <c r="WNT520" s="46"/>
      <c r="WNZ520" s="21"/>
      <c r="WOA520" s="21"/>
      <c r="WOB520" s="46"/>
      <c r="WOH520" s="21"/>
      <c r="WOI520" s="21"/>
      <c r="WOJ520" s="46"/>
      <c r="WOP520" s="21"/>
      <c r="WOQ520" s="21"/>
      <c r="WOR520" s="46"/>
      <c r="WOX520" s="21"/>
      <c r="WOY520" s="21"/>
      <c r="WOZ520" s="46"/>
      <c r="WPF520" s="21"/>
      <c r="WPG520" s="21"/>
      <c r="WPH520" s="46"/>
      <c r="WPN520" s="21"/>
      <c r="WPO520" s="21"/>
      <c r="WPP520" s="46"/>
      <c r="WPV520" s="21"/>
      <c r="WPW520" s="21"/>
      <c r="WPX520" s="46"/>
      <c r="WQD520" s="21"/>
      <c r="WQE520" s="21"/>
      <c r="WQF520" s="46"/>
      <c r="WQL520" s="21"/>
      <c r="WQM520" s="21"/>
      <c r="WQN520" s="46"/>
      <c r="WQT520" s="21"/>
      <c r="WQU520" s="21"/>
      <c r="WQV520" s="46"/>
      <c r="WRB520" s="21"/>
      <c r="WRC520" s="21"/>
      <c r="WRD520" s="46"/>
      <c r="WRJ520" s="21"/>
      <c r="WRK520" s="21"/>
      <c r="WRL520" s="46"/>
      <c r="WRR520" s="21"/>
      <c r="WRS520" s="21"/>
      <c r="WRT520" s="46"/>
      <c r="WRZ520" s="21"/>
      <c r="WSA520" s="21"/>
      <c r="WSB520" s="46"/>
      <c r="WSH520" s="21"/>
      <c r="WSI520" s="21"/>
      <c r="WSJ520" s="46"/>
      <c r="WSP520" s="21"/>
      <c r="WSQ520" s="21"/>
      <c r="WSR520" s="46"/>
      <c r="WSX520" s="21"/>
      <c r="WSY520" s="21"/>
      <c r="WSZ520" s="46"/>
      <c r="WTF520" s="21"/>
      <c r="WTG520" s="21"/>
      <c r="WTH520" s="46"/>
      <c r="WTN520" s="21"/>
      <c r="WTO520" s="21"/>
      <c r="WTP520" s="46"/>
      <c r="WTV520" s="21"/>
      <c r="WTW520" s="21"/>
      <c r="WTX520" s="46"/>
      <c r="WUD520" s="21"/>
      <c r="WUE520" s="21"/>
      <c r="WUF520" s="46"/>
      <c r="WUL520" s="21"/>
      <c r="WUM520" s="21"/>
      <c r="WUN520" s="46"/>
      <c r="WUT520" s="21"/>
      <c r="WUU520" s="21"/>
      <c r="WUV520" s="46"/>
      <c r="WVB520" s="21"/>
      <c r="WVC520" s="21"/>
      <c r="WVD520" s="46"/>
      <c r="WVJ520" s="21"/>
      <c r="WVK520" s="21"/>
      <c r="WVL520" s="46"/>
      <c r="WVR520" s="21"/>
      <c r="WVS520" s="21"/>
      <c r="WVT520" s="46"/>
      <c r="WVZ520" s="21"/>
      <c r="WWA520" s="21"/>
      <c r="WWB520" s="46"/>
      <c r="WWH520" s="21"/>
      <c r="WWI520" s="21"/>
      <c r="WWJ520" s="46"/>
      <c r="WWP520" s="21"/>
      <c r="WWQ520" s="21"/>
      <c r="WWR520" s="46"/>
      <c r="WWX520" s="21"/>
      <c r="WWY520" s="21"/>
      <c r="WWZ520" s="46"/>
      <c r="WXF520" s="21"/>
      <c r="WXG520" s="21"/>
      <c r="WXH520" s="46"/>
      <c r="WXN520" s="21"/>
      <c r="WXO520" s="21"/>
      <c r="WXP520" s="46"/>
      <c r="WXV520" s="21"/>
      <c r="WXW520" s="21"/>
      <c r="WXX520" s="46"/>
      <c r="WYD520" s="21"/>
      <c r="WYE520" s="21"/>
      <c r="WYF520" s="46"/>
      <c r="WYL520" s="21"/>
      <c r="WYM520" s="21"/>
      <c r="WYN520" s="46"/>
      <c r="WYT520" s="21"/>
      <c r="WYU520" s="21"/>
      <c r="WYV520" s="46"/>
      <c r="WZB520" s="21"/>
      <c r="WZC520" s="21"/>
      <c r="WZD520" s="46"/>
      <c r="WZJ520" s="21"/>
      <c r="WZK520" s="21"/>
      <c r="WZL520" s="46"/>
      <c r="WZR520" s="21"/>
      <c r="WZS520" s="21"/>
      <c r="WZT520" s="46"/>
      <c r="WZZ520" s="21"/>
      <c r="XAA520" s="21"/>
      <c r="XAB520" s="46"/>
      <c r="XAH520" s="21"/>
      <c r="XAI520" s="21"/>
      <c r="XAJ520" s="46"/>
      <c r="XAP520" s="21"/>
      <c r="XAQ520" s="21"/>
      <c r="XAR520" s="46"/>
      <c r="XAX520" s="21"/>
      <c r="XAY520" s="21"/>
      <c r="XAZ520" s="46"/>
      <c r="XBF520" s="21"/>
      <c r="XBG520" s="21"/>
      <c r="XBH520" s="46"/>
      <c r="XBN520" s="21"/>
      <c r="XBO520" s="21"/>
      <c r="XBP520" s="46"/>
      <c r="XBV520" s="21"/>
      <c r="XBW520" s="21"/>
      <c r="XBX520" s="46"/>
      <c r="XCD520" s="21"/>
      <c r="XCE520" s="21"/>
      <c r="XCF520" s="46"/>
      <c r="XCL520" s="21"/>
      <c r="XCM520" s="21"/>
      <c r="XCN520" s="46"/>
      <c r="XCT520" s="21"/>
      <c r="XCU520" s="21"/>
      <c r="XCV520" s="46"/>
      <c r="XDB520" s="21"/>
      <c r="XDC520" s="21"/>
      <c r="XDD520" s="46"/>
      <c r="XDJ520" s="21"/>
      <c r="XDK520" s="21"/>
      <c r="XDL520" s="46"/>
      <c r="XDR520" s="21"/>
      <c r="XDS520" s="21"/>
      <c r="XDT520" s="46"/>
      <c r="XDZ520" s="21"/>
      <c r="XEA520" s="21"/>
      <c r="XEB520" s="46"/>
      <c r="XEH520" s="21"/>
      <c r="XEI520" s="21"/>
      <c r="XEJ520" s="46"/>
      <c r="XEP520" s="21"/>
      <c r="XEQ520" s="21"/>
      <c r="XER520" s="46"/>
      <c r="XEX520" s="21"/>
      <c r="XEY520" s="21"/>
      <c r="XEZ520" s="46"/>
    </row>
    <row r="521" spans="2:1020 1026:2044 2050:3068 3074:4092 4098:5116 5122:6140 6146:7164 7170:8188 8194:9212 9218:10236 10242:11260 11266:12284 12290:13308 13314:14332 14338:15356 15362:16380" ht="15.75" customHeight="1">
      <c r="B521" s="9"/>
      <c r="C521" s="9"/>
      <c r="D521" s="9"/>
      <c r="E521" s="9"/>
      <c r="F521" s="9"/>
      <c r="G521" s="9"/>
      <c r="H521" s="9"/>
      <c r="I521" s="9"/>
      <c r="J521" s="21"/>
      <c r="K521" s="21"/>
      <c r="L521" s="46"/>
      <c r="R521" s="21"/>
      <c r="S521" s="21"/>
      <c r="T521" s="46"/>
      <c r="Z521" s="21"/>
      <c r="AA521" s="21"/>
      <c r="AB521" s="46"/>
      <c r="AH521" s="21"/>
      <c r="AI521" s="21"/>
      <c r="AJ521" s="46"/>
      <c r="AP521" s="21"/>
      <c r="AQ521" s="21"/>
      <c r="AR521" s="46"/>
      <c r="AX521" s="21"/>
      <c r="AY521" s="21"/>
      <c r="AZ521" s="46"/>
      <c r="BF521" s="21"/>
      <c r="BG521" s="21"/>
      <c r="BH521" s="46"/>
      <c r="BN521" s="21"/>
      <c r="BO521" s="21"/>
      <c r="BP521" s="46"/>
      <c r="BV521" s="21"/>
      <c r="BW521" s="21"/>
      <c r="BX521" s="46"/>
      <c r="CD521" s="21"/>
      <c r="CE521" s="21"/>
      <c r="CF521" s="46"/>
      <c r="CL521" s="21"/>
      <c r="CM521" s="21"/>
      <c r="CN521" s="46"/>
      <c r="CT521" s="21"/>
      <c r="CU521" s="21"/>
      <c r="CV521" s="46"/>
      <c r="DB521" s="21"/>
      <c r="DC521" s="21"/>
      <c r="DD521" s="46"/>
      <c r="DJ521" s="21"/>
      <c r="DK521" s="21"/>
      <c r="DL521" s="46"/>
      <c r="DR521" s="21"/>
      <c r="DS521" s="21"/>
      <c r="DT521" s="46"/>
      <c r="DZ521" s="21"/>
      <c r="EA521" s="21"/>
      <c r="EB521" s="46"/>
      <c r="EH521" s="21"/>
      <c r="EI521" s="21"/>
      <c r="EJ521" s="46"/>
      <c r="EP521" s="21"/>
      <c r="EQ521" s="21"/>
      <c r="ER521" s="46"/>
      <c r="EX521" s="21"/>
      <c r="EY521" s="21"/>
      <c r="EZ521" s="46"/>
      <c r="FF521" s="21"/>
      <c r="FG521" s="21"/>
      <c r="FH521" s="46"/>
      <c r="FN521" s="21"/>
      <c r="FO521" s="21"/>
      <c r="FP521" s="46"/>
      <c r="FV521" s="21"/>
      <c r="FW521" s="21"/>
      <c r="FX521" s="46"/>
      <c r="GD521" s="21"/>
      <c r="GE521" s="21"/>
      <c r="GF521" s="46"/>
      <c r="GL521" s="21"/>
      <c r="GM521" s="21"/>
      <c r="GN521" s="46"/>
      <c r="GT521" s="21"/>
      <c r="GU521" s="21"/>
      <c r="GV521" s="46"/>
      <c r="HB521" s="21"/>
      <c r="HC521" s="21"/>
      <c r="HD521" s="46"/>
      <c r="HJ521" s="21"/>
      <c r="HK521" s="21"/>
      <c r="HL521" s="46"/>
      <c r="HR521" s="21"/>
      <c r="HS521" s="21"/>
      <c r="HT521" s="46"/>
      <c r="HZ521" s="21"/>
      <c r="IA521" s="21"/>
      <c r="IB521" s="46"/>
      <c r="IH521" s="21"/>
      <c r="II521" s="21"/>
      <c r="IJ521" s="46"/>
      <c r="IP521" s="21"/>
      <c r="IQ521" s="21"/>
      <c r="IR521" s="46"/>
      <c r="IX521" s="21"/>
      <c r="IY521" s="21"/>
      <c r="IZ521" s="46"/>
      <c r="JF521" s="21"/>
      <c r="JG521" s="21"/>
      <c r="JH521" s="46"/>
      <c r="JN521" s="21"/>
      <c r="JO521" s="21"/>
      <c r="JP521" s="46"/>
      <c r="JV521" s="21"/>
      <c r="JW521" s="21"/>
      <c r="JX521" s="46"/>
      <c r="KD521" s="21"/>
      <c r="KE521" s="21"/>
      <c r="KF521" s="46"/>
      <c r="KL521" s="21"/>
      <c r="KM521" s="21"/>
      <c r="KN521" s="46"/>
      <c r="KT521" s="21"/>
      <c r="KU521" s="21"/>
      <c r="KV521" s="46"/>
      <c r="LB521" s="21"/>
      <c r="LC521" s="21"/>
      <c r="LD521" s="46"/>
      <c r="LJ521" s="21"/>
      <c r="LK521" s="21"/>
      <c r="LL521" s="46"/>
      <c r="LR521" s="21"/>
      <c r="LS521" s="21"/>
      <c r="LT521" s="46"/>
      <c r="LZ521" s="21"/>
      <c r="MA521" s="21"/>
      <c r="MB521" s="46"/>
      <c r="MH521" s="21"/>
      <c r="MI521" s="21"/>
      <c r="MJ521" s="46"/>
      <c r="MP521" s="21"/>
      <c r="MQ521" s="21"/>
      <c r="MR521" s="46"/>
      <c r="MX521" s="21"/>
      <c r="MY521" s="21"/>
      <c r="MZ521" s="46"/>
      <c r="NF521" s="21"/>
      <c r="NG521" s="21"/>
      <c r="NH521" s="46"/>
      <c r="NN521" s="21"/>
      <c r="NO521" s="21"/>
      <c r="NP521" s="46"/>
      <c r="NV521" s="21"/>
      <c r="NW521" s="21"/>
      <c r="NX521" s="46"/>
      <c r="OD521" s="21"/>
      <c r="OE521" s="21"/>
      <c r="OF521" s="46"/>
      <c r="OL521" s="21"/>
      <c r="OM521" s="21"/>
      <c r="ON521" s="46"/>
      <c r="OT521" s="21"/>
      <c r="OU521" s="21"/>
      <c r="OV521" s="46"/>
      <c r="PB521" s="21"/>
      <c r="PC521" s="21"/>
      <c r="PD521" s="46"/>
      <c r="PJ521" s="21"/>
      <c r="PK521" s="21"/>
      <c r="PL521" s="46"/>
      <c r="PR521" s="21"/>
      <c r="PS521" s="21"/>
      <c r="PT521" s="46"/>
      <c r="PZ521" s="21"/>
      <c r="QA521" s="21"/>
      <c r="QB521" s="46"/>
      <c r="QH521" s="21"/>
      <c r="QI521" s="21"/>
      <c r="QJ521" s="46"/>
      <c r="QP521" s="21"/>
      <c r="QQ521" s="21"/>
      <c r="QR521" s="46"/>
      <c r="QX521" s="21"/>
      <c r="QY521" s="21"/>
      <c r="QZ521" s="46"/>
      <c r="RF521" s="21"/>
      <c r="RG521" s="21"/>
      <c r="RH521" s="46"/>
      <c r="RN521" s="21"/>
      <c r="RO521" s="21"/>
      <c r="RP521" s="46"/>
      <c r="RV521" s="21"/>
      <c r="RW521" s="21"/>
      <c r="RX521" s="46"/>
      <c r="SD521" s="21"/>
      <c r="SE521" s="21"/>
      <c r="SF521" s="46"/>
      <c r="SL521" s="21"/>
      <c r="SM521" s="21"/>
      <c r="SN521" s="46"/>
      <c r="ST521" s="21"/>
      <c r="SU521" s="21"/>
      <c r="SV521" s="46"/>
      <c r="TB521" s="21"/>
      <c r="TC521" s="21"/>
      <c r="TD521" s="46"/>
      <c r="TJ521" s="21"/>
      <c r="TK521" s="21"/>
      <c r="TL521" s="46"/>
      <c r="TR521" s="21"/>
      <c r="TS521" s="21"/>
      <c r="TT521" s="46"/>
      <c r="TZ521" s="21"/>
      <c r="UA521" s="21"/>
      <c r="UB521" s="46"/>
      <c r="UH521" s="21"/>
      <c r="UI521" s="21"/>
      <c r="UJ521" s="46"/>
      <c r="UP521" s="21"/>
      <c r="UQ521" s="21"/>
      <c r="UR521" s="46"/>
      <c r="UX521" s="21"/>
      <c r="UY521" s="21"/>
      <c r="UZ521" s="46"/>
      <c r="VF521" s="21"/>
      <c r="VG521" s="21"/>
      <c r="VH521" s="46"/>
      <c r="VN521" s="21"/>
      <c r="VO521" s="21"/>
      <c r="VP521" s="46"/>
      <c r="VV521" s="21"/>
      <c r="VW521" s="21"/>
      <c r="VX521" s="46"/>
      <c r="WD521" s="21"/>
      <c r="WE521" s="21"/>
      <c r="WF521" s="46"/>
      <c r="WL521" s="21"/>
      <c r="WM521" s="21"/>
      <c r="WN521" s="46"/>
      <c r="WT521" s="21"/>
      <c r="WU521" s="21"/>
      <c r="WV521" s="46"/>
      <c r="XB521" s="21"/>
      <c r="XC521" s="21"/>
      <c r="XD521" s="46"/>
      <c r="XJ521" s="21"/>
      <c r="XK521" s="21"/>
      <c r="XL521" s="46"/>
      <c r="XR521" s="21"/>
      <c r="XS521" s="21"/>
      <c r="XT521" s="46"/>
      <c r="XZ521" s="21"/>
      <c r="YA521" s="21"/>
      <c r="YB521" s="46"/>
      <c r="YH521" s="21"/>
      <c r="YI521" s="21"/>
      <c r="YJ521" s="46"/>
      <c r="YP521" s="21"/>
      <c r="YQ521" s="21"/>
      <c r="YR521" s="46"/>
      <c r="YX521" s="21"/>
      <c r="YY521" s="21"/>
      <c r="YZ521" s="46"/>
      <c r="ZF521" s="21"/>
      <c r="ZG521" s="21"/>
      <c r="ZH521" s="46"/>
      <c r="ZN521" s="21"/>
      <c r="ZO521" s="21"/>
      <c r="ZP521" s="46"/>
      <c r="ZV521" s="21"/>
      <c r="ZW521" s="21"/>
      <c r="ZX521" s="46"/>
      <c r="AAD521" s="21"/>
      <c r="AAE521" s="21"/>
      <c r="AAF521" s="46"/>
      <c r="AAL521" s="21"/>
      <c r="AAM521" s="21"/>
      <c r="AAN521" s="46"/>
      <c r="AAT521" s="21"/>
      <c r="AAU521" s="21"/>
      <c r="AAV521" s="46"/>
      <c r="ABB521" s="21"/>
      <c r="ABC521" s="21"/>
      <c r="ABD521" s="46"/>
      <c r="ABJ521" s="21"/>
      <c r="ABK521" s="21"/>
      <c r="ABL521" s="46"/>
      <c r="ABR521" s="21"/>
      <c r="ABS521" s="21"/>
      <c r="ABT521" s="46"/>
      <c r="ABZ521" s="21"/>
      <c r="ACA521" s="21"/>
      <c r="ACB521" s="46"/>
      <c r="ACH521" s="21"/>
      <c r="ACI521" s="21"/>
      <c r="ACJ521" s="46"/>
      <c r="ACP521" s="21"/>
      <c r="ACQ521" s="21"/>
      <c r="ACR521" s="46"/>
      <c r="ACX521" s="21"/>
      <c r="ACY521" s="21"/>
      <c r="ACZ521" s="46"/>
      <c r="ADF521" s="21"/>
      <c r="ADG521" s="21"/>
      <c r="ADH521" s="46"/>
      <c r="ADN521" s="21"/>
      <c r="ADO521" s="21"/>
      <c r="ADP521" s="46"/>
      <c r="ADV521" s="21"/>
      <c r="ADW521" s="21"/>
      <c r="ADX521" s="46"/>
      <c r="AED521" s="21"/>
      <c r="AEE521" s="21"/>
      <c r="AEF521" s="46"/>
      <c r="AEL521" s="21"/>
      <c r="AEM521" s="21"/>
      <c r="AEN521" s="46"/>
      <c r="AET521" s="21"/>
      <c r="AEU521" s="21"/>
      <c r="AEV521" s="46"/>
      <c r="AFB521" s="21"/>
      <c r="AFC521" s="21"/>
      <c r="AFD521" s="46"/>
      <c r="AFJ521" s="21"/>
      <c r="AFK521" s="21"/>
      <c r="AFL521" s="46"/>
      <c r="AFR521" s="21"/>
      <c r="AFS521" s="21"/>
      <c r="AFT521" s="46"/>
      <c r="AFZ521" s="21"/>
      <c r="AGA521" s="21"/>
      <c r="AGB521" s="46"/>
      <c r="AGH521" s="21"/>
      <c r="AGI521" s="21"/>
      <c r="AGJ521" s="46"/>
      <c r="AGP521" s="21"/>
      <c r="AGQ521" s="21"/>
      <c r="AGR521" s="46"/>
      <c r="AGX521" s="21"/>
      <c r="AGY521" s="21"/>
      <c r="AGZ521" s="46"/>
      <c r="AHF521" s="21"/>
      <c r="AHG521" s="21"/>
      <c r="AHH521" s="46"/>
      <c r="AHN521" s="21"/>
      <c r="AHO521" s="21"/>
      <c r="AHP521" s="46"/>
      <c r="AHV521" s="21"/>
      <c r="AHW521" s="21"/>
      <c r="AHX521" s="46"/>
      <c r="AID521" s="21"/>
      <c r="AIE521" s="21"/>
      <c r="AIF521" s="46"/>
      <c r="AIL521" s="21"/>
      <c r="AIM521" s="21"/>
      <c r="AIN521" s="46"/>
      <c r="AIT521" s="21"/>
      <c r="AIU521" s="21"/>
      <c r="AIV521" s="46"/>
      <c r="AJB521" s="21"/>
      <c r="AJC521" s="21"/>
      <c r="AJD521" s="46"/>
      <c r="AJJ521" s="21"/>
      <c r="AJK521" s="21"/>
      <c r="AJL521" s="46"/>
      <c r="AJR521" s="21"/>
      <c r="AJS521" s="21"/>
      <c r="AJT521" s="46"/>
      <c r="AJZ521" s="21"/>
      <c r="AKA521" s="21"/>
      <c r="AKB521" s="46"/>
      <c r="AKH521" s="21"/>
      <c r="AKI521" s="21"/>
      <c r="AKJ521" s="46"/>
      <c r="AKP521" s="21"/>
      <c r="AKQ521" s="21"/>
      <c r="AKR521" s="46"/>
      <c r="AKX521" s="21"/>
      <c r="AKY521" s="21"/>
      <c r="AKZ521" s="46"/>
      <c r="ALF521" s="21"/>
      <c r="ALG521" s="21"/>
      <c r="ALH521" s="46"/>
      <c r="ALN521" s="21"/>
      <c r="ALO521" s="21"/>
      <c r="ALP521" s="46"/>
      <c r="ALV521" s="21"/>
      <c r="ALW521" s="21"/>
      <c r="ALX521" s="46"/>
      <c r="AMD521" s="21"/>
      <c r="AME521" s="21"/>
      <c r="AMF521" s="46"/>
      <c r="AML521" s="21"/>
      <c r="AMM521" s="21"/>
      <c r="AMN521" s="46"/>
      <c r="AMT521" s="21"/>
      <c r="AMU521" s="21"/>
      <c r="AMV521" s="46"/>
      <c r="ANB521" s="21"/>
      <c r="ANC521" s="21"/>
      <c r="AND521" s="46"/>
      <c r="ANJ521" s="21"/>
      <c r="ANK521" s="21"/>
      <c r="ANL521" s="46"/>
      <c r="ANR521" s="21"/>
      <c r="ANS521" s="21"/>
      <c r="ANT521" s="46"/>
      <c r="ANZ521" s="21"/>
      <c r="AOA521" s="21"/>
      <c r="AOB521" s="46"/>
      <c r="AOH521" s="21"/>
      <c r="AOI521" s="21"/>
      <c r="AOJ521" s="46"/>
      <c r="AOP521" s="21"/>
      <c r="AOQ521" s="21"/>
      <c r="AOR521" s="46"/>
      <c r="AOX521" s="21"/>
      <c r="AOY521" s="21"/>
      <c r="AOZ521" s="46"/>
      <c r="APF521" s="21"/>
      <c r="APG521" s="21"/>
      <c r="APH521" s="46"/>
      <c r="APN521" s="21"/>
      <c r="APO521" s="21"/>
      <c r="APP521" s="46"/>
      <c r="APV521" s="21"/>
      <c r="APW521" s="21"/>
      <c r="APX521" s="46"/>
      <c r="AQD521" s="21"/>
      <c r="AQE521" s="21"/>
      <c r="AQF521" s="46"/>
      <c r="AQL521" s="21"/>
      <c r="AQM521" s="21"/>
      <c r="AQN521" s="46"/>
      <c r="AQT521" s="21"/>
      <c r="AQU521" s="21"/>
      <c r="AQV521" s="46"/>
      <c r="ARB521" s="21"/>
      <c r="ARC521" s="21"/>
      <c r="ARD521" s="46"/>
      <c r="ARJ521" s="21"/>
      <c r="ARK521" s="21"/>
      <c r="ARL521" s="46"/>
      <c r="ARR521" s="21"/>
      <c r="ARS521" s="21"/>
      <c r="ART521" s="46"/>
      <c r="ARZ521" s="21"/>
      <c r="ASA521" s="21"/>
      <c r="ASB521" s="46"/>
      <c r="ASH521" s="21"/>
      <c r="ASI521" s="21"/>
      <c r="ASJ521" s="46"/>
      <c r="ASP521" s="21"/>
      <c r="ASQ521" s="21"/>
      <c r="ASR521" s="46"/>
      <c r="ASX521" s="21"/>
      <c r="ASY521" s="21"/>
      <c r="ASZ521" s="46"/>
      <c r="ATF521" s="21"/>
      <c r="ATG521" s="21"/>
      <c r="ATH521" s="46"/>
      <c r="ATN521" s="21"/>
      <c r="ATO521" s="21"/>
      <c r="ATP521" s="46"/>
      <c r="ATV521" s="21"/>
      <c r="ATW521" s="21"/>
      <c r="ATX521" s="46"/>
      <c r="AUD521" s="21"/>
      <c r="AUE521" s="21"/>
      <c r="AUF521" s="46"/>
      <c r="AUL521" s="21"/>
      <c r="AUM521" s="21"/>
      <c r="AUN521" s="46"/>
      <c r="AUT521" s="21"/>
      <c r="AUU521" s="21"/>
      <c r="AUV521" s="46"/>
      <c r="AVB521" s="21"/>
      <c r="AVC521" s="21"/>
      <c r="AVD521" s="46"/>
      <c r="AVJ521" s="21"/>
      <c r="AVK521" s="21"/>
      <c r="AVL521" s="46"/>
      <c r="AVR521" s="21"/>
      <c r="AVS521" s="21"/>
      <c r="AVT521" s="46"/>
      <c r="AVZ521" s="21"/>
      <c r="AWA521" s="21"/>
      <c r="AWB521" s="46"/>
      <c r="AWH521" s="21"/>
      <c r="AWI521" s="21"/>
      <c r="AWJ521" s="46"/>
      <c r="AWP521" s="21"/>
      <c r="AWQ521" s="21"/>
      <c r="AWR521" s="46"/>
      <c r="AWX521" s="21"/>
      <c r="AWY521" s="21"/>
      <c r="AWZ521" s="46"/>
      <c r="AXF521" s="21"/>
      <c r="AXG521" s="21"/>
      <c r="AXH521" s="46"/>
      <c r="AXN521" s="21"/>
      <c r="AXO521" s="21"/>
      <c r="AXP521" s="46"/>
      <c r="AXV521" s="21"/>
      <c r="AXW521" s="21"/>
      <c r="AXX521" s="46"/>
      <c r="AYD521" s="21"/>
      <c r="AYE521" s="21"/>
      <c r="AYF521" s="46"/>
      <c r="AYL521" s="21"/>
      <c r="AYM521" s="21"/>
      <c r="AYN521" s="46"/>
      <c r="AYT521" s="21"/>
      <c r="AYU521" s="21"/>
      <c r="AYV521" s="46"/>
      <c r="AZB521" s="21"/>
      <c r="AZC521" s="21"/>
      <c r="AZD521" s="46"/>
      <c r="AZJ521" s="21"/>
      <c r="AZK521" s="21"/>
      <c r="AZL521" s="46"/>
      <c r="AZR521" s="21"/>
      <c r="AZS521" s="21"/>
      <c r="AZT521" s="46"/>
      <c r="AZZ521" s="21"/>
      <c r="BAA521" s="21"/>
      <c r="BAB521" s="46"/>
      <c r="BAH521" s="21"/>
      <c r="BAI521" s="21"/>
      <c r="BAJ521" s="46"/>
      <c r="BAP521" s="21"/>
      <c r="BAQ521" s="21"/>
      <c r="BAR521" s="46"/>
      <c r="BAX521" s="21"/>
      <c r="BAY521" s="21"/>
      <c r="BAZ521" s="46"/>
      <c r="BBF521" s="21"/>
      <c r="BBG521" s="21"/>
      <c r="BBH521" s="46"/>
      <c r="BBN521" s="21"/>
      <c r="BBO521" s="21"/>
      <c r="BBP521" s="46"/>
      <c r="BBV521" s="21"/>
      <c r="BBW521" s="21"/>
      <c r="BBX521" s="46"/>
      <c r="BCD521" s="21"/>
      <c r="BCE521" s="21"/>
      <c r="BCF521" s="46"/>
      <c r="BCL521" s="21"/>
      <c r="BCM521" s="21"/>
      <c r="BCN521" s="46"/>
      <c r="BCT521" s="21"/>
      <c r="BCU521" s="21"/>
      <c r="BCV521" s="46"/>
      <c r="BDB521" s="21"/>
      <c r="BDC521" s="21"/>
      <c r="BDD521" s="46"/>
      <c r="BDJ521" s="21"/>
      <c r="BDK521" s="21"/>
      <c r="BDL521" s="46"/>
      <c r="BDR521" s="21"/>
      <c r="BDS521" s="21"/>
      <c r="BDT521" s="46"/>
      <c r="BDZ521" s="21"/>
      <c r="BEA521" s="21"/>
      <c r="BEB521" s="46"/>
      <c r="BEH521" s="21"/>
      <c r="BEI521" s="21"/>
      <c r="BEJ521" s="46"/>
      <c r="BEP521" s="21"/>
      <c r="BEQ521" s="21"/>
      <c r="BER521" s="46"/>
      <c r="BEX521" s="21"/>
      <c r="BEY521" s="21"/>
      <c r="BEZ521" s="46"/>
      <c r="BFF521" s="21"/>
      <c r="BFG521" s="21"/>
      <c r="BFH521" s="46"/>
      <c r="BFN521" s="21"/>
      <c r="BFO521" s="21"/>
      <c r="BFP521" s="46"/>
      <c r="BFV521" s="21"/>
      <c r="BFW521" s="21"/>
      <c r="BFX521" s="46"/>
      <c r="BGD521" s="21"/>
      <c r="BGE521" s="21"/>
      <c r="BGF521" s="46"/>
      <c r="BGL521" s="21"/>
      <c r="BGM521" s="21"/>
      <c r="BGN521" s="46"/>
      <c r="BGT521" s="21"/>
      <c r="BGU521" s="21"/>
      <c r="BGV521" s="46"/>
      <c r="BHB521" s="21"/>
      <c r="BHC521" s="21"/>
      <c r="BHD521" s="46"/>
      <c r="BHJ521" s="21"/>
      <c r="BHK521" s="21"/>
      <c r="BHL521" s="46"/>
      <c r="BHR521" s="21"/>
      <c r="BHS521" s="21"/>
      <c r="BHT521" s="46"/>
      <c r="BHZ521" s="21"/>
      <c r="BIA521" s="21"/>
      <c r="BIB521" s="46"/>
      <c r="BIH521" s="21"/>
      <c r="BII521" s="21"/>
      <c r="BIJ521" s="46"/>
      <c r="BIP521" s="21"/>
      <c r="BIQ521" s="21"/>
      <c r="BIR521" s="46"/>
      <c r="BIX521" s="21"/>
      <c r="BIY521" s="21"/>
      <c r="BIZ521" s="46"/>
      <c r="BJF521" s="21"/>
      <c r="BJG521" s="21"/>
      <c r="BJH521" s="46"/>
      <c r="BJN521" s="21"/>
      <c r="BJO521" s="21"/>
      <c r="BJP521" s="46"/>
      <c r="BJV521" s="21"/>
      <c r="BJW521" s="21"/>
      <c r="BJX521" s="46"/>
      <c r="BKD521" s="21"/>
      <c r="BKE521" s="21"/>
      <c r="BKF521" s="46"/>
      <c r="BKL521" s="21"/>
      <c r="BKM521" s="21"/>
      <c r="BKN521" s="46"/>
      <c r="BKT521" s="21"/>
      <c r="BKU521" s="21"/>
      <c r="BKV521" s="46"/>
      <c r="BLB521" s="21"/>
      <c r="BLC521" s="21"/>
      <c r="BLD521" s="46"/>
      <c r="BLJ521" s="21"/>
      <c r="BLK521" s="21"/>
      <c r="BLL521" s="46"/>
      <c r="BLR521" s="21"/>
      <c r="BLS521" s="21"/>
      <c r="BLT521" s="46"/>
      <c r="BLZ521" s="21"/>
      <c r="BMA521" s="21"/>
      <c r="BMB521" s="46"/>
      <c r="BMH521" s="21"/>
      <c r="BMI521" s="21"/>
      <c r="BMJ521" s="46"/>
      <c r="BMP521" s="21"/>
      <c r="BMQ521" s="21"/>
      <c r="BMR521" s="46"/>
      <c r="BMX521" s="21"/>
      <c r="BMY521" s="21"/>
      <c r="BMZ521" s="46"/>
      <c r="BNF521" s="21"/>
      <c r="BNG521" s="21"/>
      <c r="BNH521" s="46"/>
      <c r="BNN521" s="21"/>
      <c r="BNO521" s="21"/>
      <c r="BNP521" s="46"/>
      <c r="BNV521" s="21"/>
      <c r="BNW521" s="21"/>
      <c r="BNX521" s="46"/>
      <c r="BOD521" s="21"/>
      <c r="BOE521" s="21"/>
      <c r="BOF521" s="46"/>
      <c r="BOL521" s="21"/>
      <c r="BOM521" s="21"/>
      <c r="BON521" s="46"/>
      <c r="BOT521" s="21"/>
      <c r="BOU521" s="21"/>
      <c r="BOV521" s="46"/>
      <c r="BPB521" s="21"/>
      <c r="BPC521" s="21"/>
      <c r="BPD521" s="46"/>
      <c r="BPJ521" s="21"/>
      <c r="BPK521" s="21"/>
      <c r="BPL521" s="46"/>
      <c r="BPR521" s="21"/>
      <c r="BPS521" s="21"/>
      <c r="BPT521" s="46"/>
      <c r="BPZ521" s="21"/>
      <c r="BQA521" s="21"/>
      <c r="BQB521" s="46"/>
      <c r="BQH521" s="21"/>
      <c r="BQI521" s="21"/>
      <c r="BQJ521" s="46"/>
      <c r="BQP521" s="21"/>
      <c r="BQQ521" s="21"/>
      <c r="BQR521" s="46"/>
      <c r="BQX521" s="21"/>
      <c r="BQY521" s="21"/>
      <c r="BQZ521" s="46"/>
      <c r="BRF521" s="21"/>
      <c r="BRG521" s="21"/>
      <c r="BRH521" s="46"/>
      <c r="BRN521" s="21"/>
      <c r="BRO521" s="21"/>
      <c r="BRP521" s="46"/>
      <c r="BRV521" s="21"/>
      <c r="BRW521" s="21"/>
      <c r="BRX521" s="46"/>
      <c r="BSD521" s="21"/>
      <c r="BSE521" s="21"/>
      <c r="BSF521" s="46"/>
      <c r="BSL521" s="21"/>
      <c r="BSM521" s="21"/>
      <c r="BSN521" s="46"/>
      <c r="BST521" s="21"/>
      <c r="BSU521" s="21"/>
      <c r="BSV521" s="46"/>
      <c r="BTB521" s="21"/>
      <c r="BTC521" s="21"/>
      <c r="BTD521" s="46"/>
      <c r="BTJ521" s="21"/>
      <c r="BTK521" s="21"/>
      <c r="BTL521" s="46"/>
      <c r="BTR521" s="21"/>
      <c r="BTS521" s="21"/>
      <c r="BTT521" s="46"/>
      <c r="BTZ521" s="21"/>
      <c r="BUA521" s="21"/>
      <c r="BUB521" s="46"/>
      <c r="BUH521" s="21"/>
      <c r="BUI521" s="21"/>
      <c r="BUJ521" s="46"/>
      <c r="BUP521" s="21"/>
      <c r="BUQ521" s="21"/>
      <c r="BUR521" s="46"/>
      <c r="BUX521" s="21"/>
      <c r="BUY521" s="21"/>
      <c r="BUZ521" s="46"/>
      <c r="BVF521" s="21"/>
      <c r="BVG521" s="21"/>
      <c r="BVH521" s="46"/>
      <c r="BVN521" s="21"/>
      <c r="BVO521" s="21"/>
      <c r="BVP521" s="46"/>
      <c r="BVV521" s="21"/>
      <c r="BVW521" s="21"/>
      <c r="BVX521" s="46"/>
      <c r="BWD521" s="21"/>
      <c r="BWE521" s="21"/>
      <c r="BWF521" s="46"/>
      <c r="BWL521" s="21"/>
      <c r="BWM521" s="21"/>
      <c r="BWN521" s="46"/>
      <c r="BWT521" s="21"/>
      <c r="BWU521" s="21"/>
      <c r="BWV521" s="46"/>
      <c r="BXB521" s="21"/>
      <c r="BXC521" s="21"/>
      <c r="BXD521" s="46"/>
      <c r="BXJ521" s="21"/>
      <c r="BXK521" s="21"/>
      <c r="BXL521" s="46"/>
      <c r="BXR521" s="21"/>
      <c r="BXS521" s="21"/>
      <c r="BXT521" s="46"/>
      <c r="BXZ521" s="21"/>
      <c r="BYA521" s="21"/>
      <c r="BYB521" s="46"/>
      <c r="BYH521" s="21"/>
      <c r="BYI521" s="21"/>
      <c r="BYJ521" s="46"/>
      <c r="BYP521" s="21"/>
      <c r="BYQ521" s="21"/>
      <c r="BYR521" s="46"/>
      <c r="BYX521" s="21"/>
      <c r="BYY521" s="21"/>
      <c r="BYZ521" s="46"/>
      <c r="BZF521" s="21"/>
      <c r="BZG521" s="21"/>
      <c r="BZH521" s="46"/>
      <c r="BZN521" s="21"/>
      <c r="BZO521" s="21"/>
      <c r="BZP521" s="46"/>
      <c r="BZV521" s="21"/>
      <c r="BZW521" s="21"/>
      <c r="BZX521" s="46"/>
      <c r="CAD521" s="21"/>
      <c r="CAE521" s="21"/>
      <c r="CAF521" s="46"/>
      <c r="CAL521" s="21"/>
      <c r="CAM521" s="21"/>
      <c r="CAN521" s="46"/>
      <c r="CAT521" s="21"/>
      <c r="CAU521" s="21"/>
      <c r="CAV521" s="46"/>
      <c r="CBB521" s="21"/>
      <c r="CBC521" s="21"/>
      <c r="CBD521" s="46"/>
      <c r="CBJ521" s="21"/>
      <c r="CBK521" s="21"/>
      <c r="CBL521" s="46"/>
      <c r="CBR521" s="21"/>
      <c r="CBS521" s="21"/>
      <c r="CBT521" s="46"/>
      <c r="CBZ521" s="21"/>
      <c r="CCA521" s="21"/>
      <c r="CCB521" s="46"/>
      <c r="CCH521" s="21"/>
      <c r="CCI521" s="21"/>
      <c r="CCJ521" s="46"/>
      <c r="CCP521" s="21"/>
      <c r="CCQ521" s="21"/>
      <c r="CCR521" s="46"/>
      <c r="CCX521" s="21"/>
      <c r="CCY521" s="21"/>
      <c r="CCZ521" s="46"/>
      <c r="CDF521" s="21"/>
      <c r="CDG521" s="21"/>
      <c r="CDH521" s="46"/>
      <c r="CDN521" s="21"/>
      <c r="CDO521" s="21"/>
      <c r="CDP521" s="46"/>
      <c r="CDV521" s="21"/>
      <c r="CDW521" s="21"/>
      <c r="CDX521" s="46"/>
      <c r="CED521" s="21"/>
      <c r="CEE521" s="21"/>
      <c r="CEF521" s="46"/>
      <c r="CEL521" s="21"/>
      <c r="CEM521" s="21"/>
      <c r="CEN521" s="46"/>
      <c r="CET521" s="21"/>
      <c r="CEU521" s="21"/>
      <c r="CEV521" s="46"/>
      <c r="CFB521" s="21"/>
      <c r="CFC521" s="21"/>
      <c r="CFD521" s="46"/>
      <c r="CFJ521" s="21"/>
      <c r="CFK521" s="21"/>
      <c r="CFL521" s="46"/>
      <c r="CFR521" s="21"/>
      <c r="CFS521" s="21"/>
      <c r="CFT521" s="46"/>
      <c r="CFZ521" s="21"/>
      <c r="CGA521" s="21"/>
      <c r="CGB521" s="46"/>
      <c r="CGH521" s="21"/>
      <c r="CGI521" s="21"/>
      <c r="CGJ521" s="46"/>
      <c r="CGP521" s="21"/>
      <c r="CGQ521" s="21"/>
      <c r="CGR521" s="46"/>
      <c r="CGX521" s="21"/>
      <c r="CGY521" s="21"/>
      <c r="CGZ521" s="46"/>
      <c r="CHF521" s="21"/>
      <c r="CHG521" s="21"/>
      <c r="CHH521" s="46"/>
      <c r="CHN521" s="21"/>
      <c r="CHO521" s="21"/>
      <c r="CHP521" s="46"/>
      <c r="CHV521" s="21"/>
      <c r="CHW521" s="21"/>
      <c r="CHX521" s="46"/>
      <c r="CID521" s="21"/>
      <c r="CIE521" s="21"/>
      <c r="CIF521" s="46"/>
      <c r="CIL521" s="21"/>
      <c r="CIM521" s="21"/>
      <c r="CIN521" s="46"/>
      <c r="CIT521" s="21"/>
      <c r="CIU521" s="21"/>
      <c r="CIV521" s="46"/>
      <c r="CJB521" s="21"/>
      <c r="CJC521" s="21"/>
      <c r="CJD521" s="46"/>
      <c r="CJJ521" s="21"/>
      <c r="CJK521" s="21"/>
      <c r="CJL521" s="46"/>
      <c r="CJR521" s="21"/>
      <c r="CJS521" s="21"/>
      <c r="CJT521" s="46"/>
      <c r="CJZ521" s="21"/>
      <c r="CKA521" s="21"/>
      <c r="CKB521" s="46"/>
      <c r="CKH521" s="21"/>
      <c r="CKI521" s="21"/>
      <c r="CKJ521" s="46"/>
      <c r="CKP521" s="21"/>
      <c r="CKQ521" s="21"/>
      <c r="CKR521" s="46"/>
      <c r="CKX521" s="21"/>
      <c r="CKY521" s="21"/>
      <c r="CKZ521" s="46"/>
      <c r="CLF521" s="21"/>
      <c r="CLG521" s="21"/>
      <c r="CLH521" s="46"/>
      <c r="CLN521" s="21"/>
      <c r="CLO521" s="21"/>
      <c r="CLP521" s="46"/>
      <c r="CLV521" s="21"/>
      <c r="CLW521" s="21"/>
      <c r="CLX521" s="46"/>
      <c r="CMD521" s="21"/>
      <c r="CME521" s="21"/>
      <c r="CMF521" s="46"/>
      <c r="CML521" s="21"/>
      <c r="CMM521" s="21"/>
      <c r="CMN521" s="46"/>
      <c r="CMT521" s="21"/>
      <c r="CMU521" s="21"/>
      <c r="CMV521" s="46"/>
      <c r="CNB521" s="21"/>
      <c r="CNC521" s="21"/>
      <c r="CND521" s="46"/>
      <c r="CNJ521" s="21"/>
      <c r="CNK521" s="21"/>
      <c r="CNL521" s="46"/>
      <c r="CNR521" s="21"/>
      <c r="CNS521" s="21"/>
      <c r="CNT521" s="46"/>
      <c r="CNZ521" s="21"/>
      <c r="COA521" s="21"/>
      <c r="COB521" s="46"/>
      <c r="COH521" s="21"/>
      <c r="COI521" s="21"/>
      <c r="COJ521" s="46"/>
      <c r="COP521" s="21"/>
      <c r="COQ521" s="21"/>
      <c r="COR521" s="46"/>
      <c r="COX521" s="21"/>
      <c r="COY521" s="21"/>
      <c r="COZ521" s="46"/>
      <c r="CPF521" s="21"/>
      <c r="CPG521" s="21"/>
      <c r="CPH521" s="46"/>
      <c r="CPN521" s="21"/>
      <c r="CPO521" s="21"/>
      <c r="CPP521" s="46"/>
      <c r="CPV521" s="21"/>
      <c r="CPW521" s="21"/>
      <c r="CPX521" s="46"/>
      <c r="CQD521" s="21"/>
      <c r="CQE521" s="21"/>
      <c r="CQF521" s="46"/>
      <c r="CQL521" s="21"/>
      <c r="CQM521" s="21"/>
      <c r="CQN521" s="46"/>
      <c r="CQT521" s="21"/>
      <c r="CQU521" s="21"/>
      <c r="CQV521" s="46"/>
      <c r="CRB521" s="21"/>
      <c r="CRC521" s="21"/>
      <c r="CRD521" s="46"/>
      <c r="CRJ521" s="21"/>
      <c r="CRK521" s="21"/>
      <c r="CRL521" s="46"/>
      <c r="CRR521" s="21"/>
      <c r="CRS521" s="21"/>
      <c r="CRT521" s="46"/>
      <c r="CRZ521" s="21"/>
      <c r="CSA521" s="21"/>
      <c r="CSB521" s="46"/>
      <c r="CSH521" s="21"/>
      <c r="CSI521" s="21"/>
      <c r="CSJ521" s="46"/>
      <c r="CSP521" s="21"/>
      <c r="CSQ521" s="21"/>
      <c r="CSR521" s="46"/>
      <c r="CSX521" s="21"/>
      <c r="CSY521" s="21"/>
      <c r="CSZ521" s="46"/>
      <c r="CTF521" s="21"/>
      <c r="CTG521" s="21"/>
      <c r="CTH521" s="46"/>
      <c r="CTN521" s="21"/>
      <c r="CTO521" s="21"/>
      <c r="CTP521" s="46"/>
      <c r="CTV521" s="21"/>
      <c r="CTW521" s="21"/>
      <c r="CTX521" s="46"/>
      <c r="CUD521" s="21"/>
      <c r="CUE521" s="21"/>
      <c r="CUF521" s="46"/>
      <c r="CUL521" s="21"/>
      <c r="CUM521" s="21"/>
      <c r="CUN521" s="46"/>
      <c r="CUT521" s="21"/>
      <c r="CUU521" s="21"/>
      <c r="CUV521" s="46"/>
      <c r="CVB521" s="21"/>
      <c r="CVC521" s="21"/>
      <c r="CVD521" s="46"/>
      <c r="CVJ521" s="21"/>
      <c r="CVK521" s="21"/>
      <c r="CVL521" s="46"/>
      <c r="CVR521" s="21"/>
      <c r="CVS521" s="21"/>
      <c r="CVT521" s="46"/>
      <c r="CVZ521" s="21"/>
      <c r="CWA521" s="21"/>
      <c r="CWB521" s="46"/>
      <c r="CWH521" s="21"/>
      <c r="CWI521" s="21"/>
      <c r="CWJ521" s="46"/>
      <c r="CWP521" s="21"/>
      <c r="CWQ521" s="21"/>
      <c r="CWR521" s="46"/>
      <c r="CWX521" s="21"/>
      <c r="CWY521" s="21"/>
      <c r="CWZ521" s="46"/>
      <c r="CXF521" s="21"/>
      <c r="CXG521" s="21"/>
      <c r="CXH521" s="46"/>
      <c r="CXN521" s="21"/>
      <c r="CXO521" s="21"/>
      <c r="CXP521" s="46"/>
      <c r="CXV521" s="21"/>
      <c r="CXW521" s="21"/>
      <c r="CXX521" s="46"/>
      <c r="CYD521" s="21"/>
      <c r="CYE521" s="21"/>
      <c r="CYF521" s="46"/>
      <c r="CYL521" s="21"/>
      <c r="CYM521" s="21"/>
      <c r="CYN521" s="46"/>
      <c r="CYT521" s="21"/>
      <c r="CYU521" s="21"/>
      <c r="CYV521" s="46"/>
      <c r="CZB521" s="21"/>
      <c r="CZC521" s="21"/>
      <c r="CZD521" s="46"/>
      <c r="CZJ521" s="21"/>
      <c r="CZK521" s="21"/>
      <c r="CZL521" s="46"/>
      <c r="CZR521" s="21"/>
      <c r="CZS521" s="21"/>
      <c r="CZT521" s="46"/>
      <c r="CZZ521" s="21"/>
      <c r="DAA521" s="21"/>
      <c r="DAB521" s="46"/>
      <c r="DAH521" s="21"/>
      <c r="DAI521" s="21"/>
      <c r="DAJ521" s="46"/>
      <c r="DAP521" s="21"/>
      <c r="DAQ521" s="21"/>
      <c r="DAR521" s="46"/>
      <c r="DAX521" s="21"/>
      <c r="DAY521" s="21"/>
      <c r="DAZ521" s="46"/>
      <c r="DBF521" s="21"/>
      <c r="DBG521" s="21"/>
      <c r="DBH521" s="46"/>
      <c r="DBN521" s="21"/>
      <c r="DBO521" s="21"/>
      <c r="DBP521" s="46"/>
      <c r="DBV521" s="21"/>
      <c r="DBW521" s="21"/>
      <c r="DBX521" s="46"/>
      <c r="DCD521" s="21"/>
      <c r="DCE521" s="21"/>
      <c r="DCF521" s="46"/>
      <c r="DCL521" s="21"/>
      <c r="DCM521" s="21"/>
      <c r="DCN521" s="46"/>
      <c r="DCT521" s="21"/>
      <c r="DCU521" s="21"/>
      <c r="DCV521" s="46"/>
      <c r="DDB521" s="21"/>
      <c r="DDC521" s="21"/>
      <c r="DDD521" s="46"/>
      <c r="DDJ521" s="21"/>
      <c r="DDK521" s="21"/>
      <c r="DDL521" s="46"/>
      <c r="DDR521" s="21"/>
      <c r="DDS521" s="21"/>
      <c r="DDT521" s="46"/>
      <c r="DDZ521" s="21"/>
      <c r="DEA521" s="21"/>
      <c r="DEB521" s="46"/>
      <c r="DEH521" s="21"/>
      <c r="DEI521" s="21"/>
      <c r="DEJ521" s="46"/>
      <c r="DEP521" s="21"/>
      <c r="DEQ521" s="21"/>
      <c r="DER521" s="46"/>
      <c r="DEX521" s="21"/>
      <c r="DEY521" s="21"/>
      <c r="DEZ521" s="46"/>
      <c r="DFF521" s="21"/>
      <c r="DFG521" s="21"/>
      <c r="DFH521" s="46"/>
      <c r="DFN521" s="21"/>
      <c r="DFO521" s="21"/>
      <c r="DFP521" s="46"/>
      <c r="DFV521" s="21"/>
      <c r="DFW521" s="21"/>
      <c r="DFX521" s="46"/>
      <c r="DGD521" s="21"/>
      <c r="DGE521" s="21"/>
      <c r="DGF521" s="46"/>
      <c r="DGL521" s="21"/>
      <c r="DGM521" s="21"/>
      <c r="DGN521" s="46"/>
      <c r="DGT521" s="21"/>
      <c r="DGU521" s="21"/>
      <c r="DGV521" s="46"/>
      <c r="DHB521" s="21"/>
      <c r="DHC521" s="21"/>
      <c r="DHD521" s="46"/>
      <c r="DHJ521" s="21"/>
      <c r="DHK521" s="21"/>
      <c r="DHL521" s="46"/>
      <c r="DHR521" s="21"/>
      <c r="DHS521" s="21"/>
      <c r="DHT521" s="46"/>
      <c r="DHZ521" s="21"/>
      <c r="DIA521" s="21"/>
      <c r="DIB521" s="46"/>
      <c r="DIH521" s="21"/>
      <c r="DII521" s="21"/>
      <c r="DIJ521" s="46"/>
      <c r="DIP521" s="21"/>
      <c r="DIQ521" s="21"/>
      <c r="DIR521" s="46"/>
      <c r="DIX521" s="21"/>
      <c r="DIY521" s="21"/>
      <c r="DIZ521" s="46"/>
      <c r="DJF521" s="21"/>
      <c r="DJG521" s="21"/>
      <c r="DJH521" s="46"/>
      <c r="DJN521" s="21"/>
      <c r="DJO521" s="21"/>
      <c r="DJP521" s="46"/>
      <c r="DJV521" s="21"/>
      <c r="DJW521" s="21"/>
      <c r="DJX521" s="46"/>
      <c r="DKD521" s="21"/>
      <c r="DKE521" s="21"/>
      <c r="DKF521" s="46"/>
      <c r="DKL521" s="21"/>
      <c r="DKM521" s="21"/>
      <c r="DKN521" s="46"/>
      <c r="DKT521" s="21"/>
      <c r="DKU521" s="21"/>
      <c r="DKV521" s="46"/>
      <c r="DLB521" s="21"/>
      <c r="DLC521" s="21"/>
      <c r="DLD521" s="46"/>
      <c r="DLJ521" s="21"/>
      <c r="DLK521" s="21"/>
      <c r="DLL521" s="46"/>
      <c r="DLR521" s="21"/>
      <c r="DLS521" s="21"/>
      <c r="DLT521" s="46"/>
      <c r="DLZ521" s="21"/>
      <c r="DMA521" s="21"/>
      <c r="DMB521" s="46"/>
      <c r="DMH521" s="21"/>
      <c r="DMI521" s="21"/>
      <c r="DMJ521" s="46"/>
      <c r="DMP521" s="21"/>
      <c r="DMQ521" s="21"/>
      <c r="DMR521" s="46"/>
      <c r="DMX521" s="21"/>
      <c r="DMY521" s="21"/>
      <c r="DMZ521" s="46"/>
      <c r="DNF521" s="21"/>
      <c r="DNG521" s="21"/>
      <c r="DNH521" s="46"/>
      <c r="DNN521" s="21"/>
      <c r="DNO521" s="21"/>
      <c r="DNP521" s="46"/>
      <c r="DNV521" s="21"/>
      <c r="DNW521" s="21"/>
      <c r="DNX521" s="46"/>
      <c r="DOD521" s="21"/>
      <c r="DOE521" s="21"/>
      <c r="DOF521" s="46"/>
      <c r="DOL521" s="21"/>
      <c r="DOM521" s="21"/>
      <c r="DON521" s="46"/>
      <c r="DOT521" s="21"/>
      <c r="DOU521" s="21"/>
      <c r="DOV521" s="46"/>
      <c r="DPB521" s="21"/>
      <c r="DPC521" s="21"/>
      <c r="DPD521" s="46"/>
      <c r="DPJ521" s="21"/>
      <c r="DPK521" s="21"/>
      <c r="DPL521" s="46"/>
      <c r="DPR521" s="21"/>
      <c r="DPS521" s="21"/>
      <c r="DPT521" s="46"/>
      <c r="DPZ521" s="21"/>
      <c r="DQA521" s="21"/>
      <c r="DQB521" s="46"/>
      <c r="DQH521" s="21"/>
      <c r="DQI521" s="21"/>
      <c r="DQJ521" s="46"/>
      <c r="DQP521" s="21"/>
      <c r="DQQ521" s="21"/>
      <c r="DQR521" s="46"/>
      <c r="DQX521" s="21"/>
      <c r="DQY521" s="21"/>
      <c r="DQZ521" s="46"/>
      <c r="DRF521" s="21"/>
      <c r="DRG521" s="21"/>
      <c r="DRH521" s="46"/>
      <c r="DRN521" s="21"/>
      <c r="DRO521" s="21"/>
      <c r="DRP521" s="46"/>
      <c r="DRV521" s="21"/>
      <c r="DRW521" s="21"/>
      <c r="DRX521" s="46"/>
      <c r="DSD521" s="21"/>
      <c r="DSE521" s="21"/>
      <c r="DSF521" s="46"/>
      <c r="DSL521" s="21"/>
      <c r="DSM521" s="21"/>
      <c r="DSN521" s="46"/>
      <c r="DST521" s="21"/>
      <c r="DSU521" s="21"/>
      <c r="DSV521" s="46"/>
      <c r="DTB521" s="21"/>
      <c r="DTC521" s="21"/>
      <c r="DTD521" s="46"/>
      <c r="DTJ521" s="21"/>
      <c r="DTK521" s="21"/>
      <c r="DTL521" s="46"/>
      <c r="DTR521" s="21"/>
      <c r="DTS521" s="21"/>
      <c r="DTT521" s="46"/>
      <c r="DTZ521" s="21"/>
      <c r="DUA521" s="21"/>
      <c r="DUB521" s="46"/>
      <c r="DUH521" s="21"/>
      <c r="DUI521" s="21"/>
      <c r="DUJ521" s="46"/>
      <c r="DUP521" s="21"/>
      <c r="DUQ521" s="21"/>
      <c r="DUR521" s="46"/>
      <c r="DUX521" s="21"/>
      <c r="DUY521" s="21"/>
      <c r="DUZ521" s="46"/>
      <c r="DVF521" s="21"/>
      <c r="DVG521" s="21"/>
      <c r="DVH521" s="46"/>
      <c r="DVN521" s="21"/>
      <c r="DVO521" s="21"/>
      <c r="DVP521" s="46"/>
      <c r="DVV521" s="21"/>
      <c r="DVW521" s="21"/>
      <c r="DVX521" s="46"/>
      <c r="DWD521" s="21"/>
      <c r="DWE521" s="21"/>
      <c r="DWF521" s="46"/>
      <c r="DWL521" s="21"/>
      <c r="DWM521" s="21"/>
      <c r="DWN521" s="46"/>
      <c r="DWT521" s="21"/>
      <c r="DWU521" s="21"/>
      <c r="DWV521" s="46"/>
      <c r="DXB521" s="21"/>
      <c r="DXC521" s="21"/>
      <c r="DXD521" s="46"/>
      <c r="DXJ521" s="21"/>
      <c r="DXK521" s="21"/>
      <c r="DXL521" s="46"/>
      <c r="DXR521" s="21"/>
      <c r="DXS521" s="21"/>
      <c r="DXT521" s="46"/>
      <c r="DXZ521" s="21"/>
      <c r="DYA521" s="21"/>
      <c r="DYB521" s="46"/>
      <c r="DYH521" s="21"/>
      <c r="DYI521" s="21"/>
      <c r="DYJ521" s="46"/>
      <c r="DYP521" s="21"/>
      <c r="DYQ521" s="21"/>
      <c r="DYR521" s="46"/>
      <c r="DYX521" s="21"/>
      <c r="DYY521" s="21"/>
      <c r="DYZ521" s="46"/>
      <c r="DZF521" s="21"/>
      <c r="DZG521" s="21"/>
      <c r="DZH521" s="46"/>
      <c r="DZN521" s="21"/>
      <c r="DZO521" s="21"/>
      <c r="DZP521" s="46"/>
      <c r="DZV521" s="21"/>
      <c r="DZW521" s="21"/>
      <c r="DZX521" s="46"/>
      <c r="EAD521" s="21"/>
      <c r="EAE521" s="21"/>
      <c r="EAF521" s="46"/>
      <c r="EAL521" s="21"/>
      <c r="EAM521" s="21"/>
      <c r="EAN521" s="46"/>
      <c r="EAT521" s="21"/>
      <c r="EAU521" s="21"/>
      <c r="EAV521" s="46"/>
      <c r="EBB521" s="21"/>
      <c r="EBC521" s="21"/>
      <c r="EBD521" s="46"/>
      <c r="EBJ521" s="21"/>
      <c r="EBK521" s="21"/>
      <c r="EBL521" s="46"/>
      <c r="EBR521" s="21"/>
      <c r="EBS521" s="21"/>
      <c r="EBT521" s="46"/>
      <c r="EBZ521" s="21"/>
      <c r="ECA521" s="21"/>
      <c r="ECB521" s="46"/>
      <c r="ECH521" s="21"/>
      <c r="ECI521" s="21"/>
      <c r="ECJ521" s="46"/>
      <c r="ECP521" s="21"/>
      <c r="ECQ521" s="21"/>
      <c r="ECR521" s="46"/>
      <c r="ECX521" s="21"/>
      <c r="ECY521" s="21"/>
      <c r="ECZ521" s="46"/>
      <c r="EDF521" s="21"/>
      <c r="EDG521" s="21"/>
      <c r="EDH521" s="46"/>
      <c r="EDN521" s="21"/>
      <c r="EDO521" s="21"/>
      <c r="EDP521" s="46"/>
      <c r="EDV521" s="21"/>
      <c r="EDW521" s="21"/>
      <c r="EDX521" s="46"/>
      <c r="EED521" s="21"/>
      <c r="EEE521" s="21"/>
      <c r="EEF521" s="46"/>
      <c r="EEL521" s="21"/>
      <c r="EEM521" s="21"/>
      <c r="EEN521" s="46"/>
      <c r="EET521" s="21"/>
      <c r="EEU521" s="21"/>
      <c r="EEV521" s="46"/>
      <c r="EFB521" s="21"/>
      <c r="EFC521" s="21"/>
      <c r="EFD521" s="46"/>
      <c r="EFJ521" s="21"/>
      <c r="EFK521" s="21"/>
      <c r="EFL521" s="46"/>
      <c r="EFR521" s="21"/>
      <c r="EFS521" s="21"/>
      <c r="EFT521" s="46"/>
      <c r="EFZ521" s="21"/>
      <c r="EGA521" s="21"/>
      <c r="EGB521" s="46"/>
      <c r="EGH521" s="21"/>
      <c r="EGI521" s="21"/>
      <c r="EGJ521" s="46"/>
      <c r="EGP521" s="21"/>
      <c r="EGQ521" s="21"/>
      <c r="EGR521" s="46"/>
      <c r="EGX521" s="21"/>
      <c r="EGY521" s="21"/>
      <c r="EGZ521" s="46"/>
      <c r="EHF521" s="21"/>
      <c r="EHG521" s="21"/>
      <c r="EHH521" s="46"/>
      <c r="EHN521" s="21"/>
      <c r="EHO521" s="21"/>
      <c r="EHP521" s="46"/>
      <c r="EHV521" s="21"/>
      <c r="EHW521" s="21"/>
      <c r="EHX521" s="46"/>
      <c r="EID521" s="21"/>
      <c r="EIE521" s="21"/>
      <c r="EIF521" s="46"/>
      <c r="EIL521" s="21"/>
      <c r="EIM521" s="21"/>
      <c r="EIN521" s="46"/>
      <c r="EIT521" s="21"/>
      <c r="EIU521" s="21"/>
      <c r="EIV521" s="46"/>
      <c r="EJB521" s="21"/>
      <c r="EJC521" s="21"/>
      <c r="EJD521" s="46"/>
      <c r="EJJ521" s="21"/>
      <c r="EJK521" s="21"/>
      <c r="EJL521" s="46"/>
      <c r="EJR521" s="21"/>
      <c r="EJS521" s="21"/>
      <c r="EJT521" s="46"/>
      <c r="EJZ521" s="21"/>
      <c r="EKA521" s="21"/>
      <c r="EKB521" s="46"/>
      <c r="EKH521" s="21"/>
      <c r="EKI521" s="21"/>
      <c r="EKJ521" s="46"/>
      <c r="EKP521" s="21"/>
      <c r="EKQ521" s="21"/>
      <c r="EKR521" s="46"/>
      <c r="EKX521" s="21"/>
      <c r="EKY521" s="21"/>
      <c r="EKZ521" s="46"/>
      <c r="ELF521" s="21"/>
      <c r="ELG521" s="21"/>
      <c r="ELH521" s="46"/>
      <c r="ELN521" s="21"/>
      <c r="ELO521" s="21"/>
      <c r="ELP521" s="46"/>
      <c r="ELV521" s="21"/>
      <c r="ELW521" s="21"/>
      <c r="ELX521" s="46"/>
      <c r="EMD521" s="21"/>
      <c r="EME521" s="21"/>
      <c r="EMF521" s="46"/>
      <c r="EML521" s="21"/>
      <c r="EMM521" s="21"/>
      <c r="EMN521" s="46"/>
      <c r="EMT521" s="21"/>
      <c r="EMU521" s="21"/>
      <c r="EMV521" s="46"/>
      <c r="ENB521" s="21"/>
      <c r="ENC521" s="21"/>
      <c r="END521" s="46"/>
      <c r="ENJ521" s="21"/>
      <c r="ENK521" s="21"/>
      <c r="ENL521" s="46"/>
      <c r="ENR521" s="21"/>
      <c r="ENS521" s="21"/>
      <c r="ENT521" s="46"/>
      <c r="ENZ521" s="21"/>
      <c r="EOA521" s="21"/>
      <c r="EOB521" s="46"/>
      <c r="EOH521" s="21"/>
      <c r="EOI521" s="21"/>
      <c r="EOJ521" s="46"/>
      <c r="EOP521" s="21"/>
      <c r="EOQ521" s="21"/>
      <c r="EOR521" s="46"/>
      <c r="EOX521" s="21"/>
      <c r="EOY521" s="21"/>
      <c r="EOZ521" s="46"/>
      <c r="EPF521" s="21"/>
      <c r="EPG521" s="21"/>
      <c r="EPH521" s="46"/>
      <c r="EPN521" s="21"/>
      <c r="EPO521" s="21"/>
      <c r="EPP521" s="46"/>
      <c r="EPV521" s="21"/>
      <c r="EPW521" s="21"/>
      <c r="EPX521" s="46"/>
      <c r="EQD521" s="21"/>
      <c r="EQE521" s="21"/>
      <c r="EQF521" s="46"/>
      <c r="EQL521" s="21"/>
      <c r="EQM521" s="21"/>
      <c r="EQN521" s="46"/>
      <c r="EQT521" s="21"/>
      <c r="EQU521" s="21"/>
      <c r="EQV521" s="46"/>
      <c r="ERB521" s="21"/>
      <c r="ERC521" s="21"/>
      <c r="ERD521" s="46"/>
      <c r="ERJ521" s="21"/>
      <c r="ERK521" s="21"/>
      <c r="ERL521" s="46"/>
      <c r="ERR521" s="21"/>
      <c r="ERS521" s="21"/>
      <c r="ERT521" s="46"/>
      <c r="ERZ521" s="21"/>
      <c r="ESA521" s="21"/>
      <c r="ESB521" s="46"/>
      <c r="ESH521" s="21"/>
      <c r="ESI521" s="21"/>
      <c r="ESJ521" s="46"/>
      <c r="ESP521" s="21"/>
      <c r="ESQ521" s="21"/>
      <c r="ESR521" s="46"/>
      <c r="ESX521" s="21"/>
      <c r="ESY521" s="21"/>
      <c r="ESZ521" s="46"/>
      <c r="ETF521" s="21"/>
      <c r="ETG521" s="21"/>
      <c r="ETH521" s="46"/>
      <c r="ETN521" s="21"/>
      <c r="ETO521" s="21"/>
      <c r="ETP521" s="46"/>
      <c r="ETV521" s="21"/>
      <c r="ETW521" s="21"/>
      <c r="ETX521" s="46"/>
      <c r="EUD521" s="21"/>
      <c r="EUE521" s="21"/>
      <c r="EUF521" s="46"/>
      <c r="EUL521" s="21"/>
      <c r="EUM521" s="21"/>
      <c r="EUN521" s="46"/>
      <c r="EUT521" s="21"/>
      <c r="EUU521" s="21"/>
      <c r="EUV521" s="46"/>
      <c r="EVB521" s="21"/>
      <c r="EVC521" s="21"/>
      <c r="EVD521" s="46"/>
      <c r="EVJ521" s="21"/>
      <c r="EVK521" s="21"/>
      <c r="EVL521" s="46"/>
      <c r="EVR521" s="21"/>
      <c r="EVS521" s="21"/>
      <c r="EVT521" s="46"/>
      <c r="EVZ521" s="21"/>
      <c r="EWA521" s="21"/>
      <c r="EWB521" s="46"/>
      <c r="EWH521" s="21"/>
      <c r="EWI521" s="21"/>
      <c r="EWJ521" s="46"/>
      <c r="EWP521" s="21"/>
      <c r="EWQ521" s="21"/>
      <c r="EWR521" s="46"/>
      <c r="EWX521" s="21"/>
      <c r="EWY521" s="21"/>
      <c r="EWZ521" s="46"/>
      <c r="EXF521" s="21"/>
      <c r="EXG521" s="21"/>
      <c r="EXH521" s="46"/>
      <c r="EXN521" s="21"/>
      <c r="EXO521" s="21"/>
      <c r="EXP521" s="46"/>
      <c r="EXV521" s="21"/>
      <c r="EXW521" s="21"/>
      <c r="EXX521" s="46"/>
      <c r="EYD521" s="21"/>
      <c r="EYE521" s="21"/>
      <c r="EYF521" s="46"/>
      <c r="EYL521" s="21"/>
      <c r="EYM521" s="21"/>
      <c r="EYN521" s="46"/>
      <c r="EYT521" s="21"/>
      <c r="EYU521" s="21"/>
      <c r="EYV521" s="46"/>
      <c r="EZB521" s="21"/>
      <c r="EZC521" s="21"/>
      <c r="EZD521" s="46"/>
      <c r="EZJ521" s="21"/>
      <c r="EZK521" s="21"/>
      <c r="EZL521" s="46"/>
      <c r="EZR521" s="21"/>
      <c r="EZS521" s="21"/>
      <c r="EZT521" s="46"/>
      <c r="EZZ521" s="21"/>
      <c r="FAA521" s="21"/>
      <c r="FAB521" s="46"/>
      <c r="FAH521" s="21"/>
      <c r="FAI521" s="21"/>
      <c r="FAJ521" s="46"/>
      <c r="FAP521" s="21"/>
      <c r="FAQ521" s="21"/>
      <c r="FAR521" s="46"/>
      <c r="FAX521" s="21"/>
      <c r="FAY521" s="21"/>
      <c r="FAZ521" s="46"/>
      <c r="FBF521" s="21"/>
      <c r="FBG521" s="21"/>
      <c r="FBH521" s="46"/>
      <c r="FBN521" s="21"/>
      <c r="FBO521" s="21"/>
      <c r="FBP521" s="46"/>
      <c r="FBV521" s="21"/>
      <c r="FBW521" s="21"/>
      <c r="FBX521" s="46"/>
      <c r="FCD521" s="21"/>
      <c r="FCE521" s="21"/>
      <c r="FCF521" s="46"/>
      <c r="FCL521" s="21"/>
      <c r="FCM521" s="21"/>
      <c r="FCN521" s="46"/>
      <c r="FCT521" s="21"/>
      <c r="FCU521" s="21"/>
      <c r="FCV521" s="46"/>
      <c r="FDB521" s="21"/>
      <c r="FDC521" s="21"/>
      <c r="FDD521" s="46"/>
      <c r="FDJ521" s="21"/>
      <c r="FDK521" s="21"/>
      <c r="FDL521" s="46"/>
      <c r="FDR521" s="21"/>
      <c r="FDS521" s="21"/>
      <c r="FDT521" s="46"/>
      <c r="FDZ521" s="21"/>
      <c r="FEA521" s="21"/>
      <c r="FEB521" s="46"/>
      <c r="FEH521" s="21"/>
      <c r="FEI521" s="21"/>
      <c r="FEJ521" s="46"/>
      <c r="FEP521" s="21"/>
      <c r="FEQ521" s="21"/>
      <c r="FER521" s="46"/>
      <c r="FEX521" s="21"/>
      <c r="FEY521" s="21"/>
      <c r="FEZ521" s="46"/>
      <c r="FFF521" s="21"/>
      <c r="FFG521" s="21"/>
      <c r="FFH521" s="46"/>
      <c r="FFN521" s="21"/>
      <c r="FFO521" s="21"/>
      <c r="FFP521" s="46"/>
      <c r="FFV521" s="21"/>
      <c r="FFW521" s="21"/>
      <c r="FFX521" s="46"/>
      <c r="FGD521" s="21"/>
      <c r="FGE521" s="21"/>
      <c r="FGF521" s="46"/>
      <c r="FGL521" s="21"/>
      <c r="FGM521" s="21"/>
      <c r="FGN521" s="46"/>
      <c r="FGT521" s="21"/>
      <c r="FGU521" s="21"/>
      <c r="FGV521" s="46"/>
      <c r="FHB521" s="21"/>
      <c r="FHC521" s="21"/>
      <c r="FHD521" s="46"/>
      <c r="FHJ521" s="21"/>
      <c r="FHK521" s="21"/>
      <c r="FHL521" s="46"/>
      <c r="FHR521" s="21"/>
      <c r="FHS521" s="21"/>
      <c r="FHT521" s="46"/>
      <c r="FHZ521" s="21"/>
      <c r="FIA521" s="21"/>
      <c r="FIB521" s="46"/>
      <c r="FIH521" s="21"/>
      <c r="FII521" s="21"/>
      <c r="FIJ521" s="46"/>
      <c r="FIP521" s="21"/>
      <c r="FIQ521" s="21"/>
      <c r="FIR521" s="46"/>
      <c r="FIX521" s="21"/>
      <c r="FIY521" s="21"/>
      <c r="FIZ521" s="46"/>
      <c r="FJF521" s="21"/>
      <c r="FJG521" s="21"/>
      <c r="FJH521" s="46"/>
      <c r="FJN521" s="21"/>
      <c r="FJO521" s="21"/>
      <c r="FJP521" s="46"/>
      <c r="FJV521" s="21"/>
      <c r="FJW521" s="21"/>
      <c r="FJX521" s="46"/>
      <c r="FKD521" s="21"/>
      <c r="FKE521" s="21"/>
      <c r="FKF521" s="46"/>
      <c r="FKL521" s="21"/>
      <c r="FKM521" s="21"/>
      <c r="FKN521" s="46"/>
      <c r="FKT521" s="21"/>
      <c r="FKU521" s="21"/>
      <c r="FKV521" s="46"/>
      <c r="FLB521" s="21"/>
      <c r="FLC521" s="21"/>
      <c r="FLD521" s="46"/>
      <c r="FLJ521" s="21"/>
      <c r="FLK521" s="21"/>
      <c r="FLL521" s="46"/>
      <c r="FLR521" s="21"/>
      <c r="FLS521" s="21"/>
      <c r="FLT521" s="46"/>
      <c r="FLZ521" s="21"/>
      <c r="FMA521" s="21"/>
      <c r="FMB521" s="46"/>
      <c r="FMH521" s="21"/>
      <c r="FMI521" s="21"/>
      <c r="FMJ521" s="46"/>
      <c r="FMP521" s="21"/>
      <c r="FMQ521" s="21"/>
      <c r="FMR521" s="46"/>
      <c r="FMX521" s="21"/>
      <c r="FMY521" s="21"/>
      <c r="FMZ521" s="46"/>
      <c r="FNF521" s="21"/>
      <c r="FNG521" s="21"/>
      <c r="FNH521" s="46"/>
      <c r="FNN521" s="21"/>
      <c r="FNO521" s="21"/>
      <c r="FNP521" s="46"/>
      <c r="FNV521" s="21"/>
      <c r="FNW521" s="21"/>
      <c r="FNX521" s="46"/>
      <c r="FOD521" s="21"/>
      <c r="FOE521" s="21"/>
      <c r="FOF521" s="46"/>
      <c r="FOL521" s="21"/>
      <c r="FOM521" s="21"/>
      <c r="FON521" s="46"/>
      <c r="FOT521" s="21"/>
      <c r="FOU521" s="21"/>
      <c r="FOV521" s="46"/>
      <c r="FPB521" s="21"/>
      <c r="FPC521" s="21"/>
      <c r="FPD521" s="46"/>
      <c r="FPJ521" s="21"/>
      <c r="FPK521" s="21"/>
      <c r="FPL521" s="46"/>
      <c r="FPR521" s="21"/>
      <c r="FPS521" s="21"/>
      <c r="FPT521" s="46"/>
      <c r="FPZ521" s="21"/>
      <c r="FQA521" s="21"/>
      <c r="FQB521" s="46"/>
      <c r="FQH521" s="21"/>
      <c r="FQI521" s="21"/>
      <c r="FQJ521" s="46"/>
      <c r="FQP521" s="21"/>
      <c r="FQQ521" s="21"/>
      <c r="FQR521" s="46"/>
      <c r="FQX521" s="21"/>
      <c r="FQY521" s="21"/>
      <c r="FQZ521" s="46"/>
      <c r="FRF521" s="21"/>
      <c r="FRG521" s="21"/>
      <c r="FRH521" s="46"/>
      <c r="FRN521" s="21"/>
      <c r="FRO521" s="21"/>
      <c r="FRP521" s="46"/>
      <c r="FRV521" s="21"/>
      <c r="FRW521" s="21"/>
      <c r="FRX521" s="46"/>
      <c r="FSD521" s="21"/>
      <c r="FSE521" s="21"/>
      <c r="FSF521" s="46"/>
      <c r="FSL521" s="21"/>
      <c r="FSM521" s="21"/>
      <c r="FSN521" s="46"/>
      <c r="FST521" s="21"/>
      <c r="FSU521" s="21"/>
      <c r="FSV521" s="46"/>
      <c r="FTB521" s="21"/>
      <c r="FTC521" s="21"/>
      <c r="FTD521" s="46"/>
      <c r="FTJ521" s="21"/>
      <c r="FTK521" s="21"/>
      <c r="FTL521" s="46"/>
      <c r="FTR521" s="21"/>
      <c r="FTS521" s="21"/>
      <c r="FTT521" s="46"/>
      <c r="FTZ521" s="21"/>
      <c r="FUA521" s="21"/>
      <c r="FUB521" s="46"/>
      <c r="FUH521" s="21"/>
      <c r="FUI521" s="21"/>
      <c r="FUJ521" s="46"/>
      <c r="FUP521" s="21"/>
      <c r="FUQ521" s="21"/>
      <c r="FUR521" s="46"/>
      <c r="FUX521" s="21"/>
      <c r="FUY521" s="21"/>
      <c r="FUZ521" s="46"/>
      <c r="FVF521" s="21"/>
      <c r="FVG521" s="21"/>
      <c r="FVH521" s="46"/>
      <c r="FVN521" s="21"/>
      <c r="FVO521" s="21"/>
      <c r="FVP521" s="46"/>
      <c r="FVV521" s="21"/>
      <c r="FVW521" s="21"/>
      <c r="FVX521" s="46"/>
      <c r="FWD521" s="21"/>
      <c r="FWE521" s="21"/>
      <c r="FWF521" s="46"/>
      <c r="FWL521" s="21"/>
      <c r="FWM521" s="21"/>
      <c r="FWN521" s="46"/>
      <c r="FWT521" s="21"/>
      <c r="FWU521" s="21"/>
      <c r="FWV521" s="46"/>
      <c r="FXB521" s="21"/>
      <c r="FXC521" s="21"/>
      <c r="FXD521" s="46"/>
      <c r="FXJ521" s="21"/>
      <c r="FXK521" s="21"/>
      <c r="FXL521" s="46"/>
      <c r="FXR521" s="21"/>
      <c r="FXS521" s="21"/>
      <c r="FXT521" s="46"/>
      <c r="FXZ521" s="21"/>
      <c r="FYA521" s="21"/>
      <c r="FYB521" s="46"/>
      <c r="FYH521" s="21"/>
      <c r="FYI521" s="21"/>
      <c r="FYJ521" s="46"/>
      <c r="FYP521" s="21"/>
      <c r="FYQ521" s="21"/>
      <c r="FYR521" s="46"/>
      <c r="FYX521" s="21"/>
      <c r="FYY521" s="21"/>
      <c r="FYZ521" s="46"/>
      <c r="FZF521" s="21"/>
      <c r="FZG521" s="21"/>
      <c r="FZH521" s="46"/>
      <c r="FZN521" s="21"/>
      <c r="FZO521" s="21"/>
      <c r="FZP521" s="46"/>
      <c r="FZV521" s="21"/>
      <c r="FZW521" s="21"/>
      <c r="FZX521" s="46"/>
      <c r="GAD521" s="21"/>
      <c r="GAE521" s="21"/>
      <c r="GAF521" s="46"/>
      <c r="GAL521" s="21"/>
      <c r="GAM521" s="21"/>
      <c r="GAN521" s="46"/>
      <c r="GAT521" s="21"/>
      <c r="GAU521" s="21"/>
      <c r="GAV521" s="46"/>
      <c r="GBB521" s="21"/>
      <c r="GBC521" s="21"/>
      <c r="GBD521" s="46"/>
      <c r="GBJ521" s="21"/>
      <c r="GBK521" s="21"/>
      <c r="GBL521" s="46"/>
      <c r="GBR521" s="21"/>
      <c r="GBS521" s="21"/>
      <c r="GBT521" s="46"/>
      <c r="GBZ521" s="21"/>
      <c r="GCA521" s="21"/>
      <c r="GCB521" s="46"/>
      <c r="GCH521" s="21"/>
      <c r="GCI521" s="21"/>
      <c r="GCJ521" s="46"/>
      <c r="GCP521" s="21"/>
      <c r="GCQ521" s="21"/>
      <c r="GCR521" s="46"/>
      <c r="GCX521" s="21"/>
      <c r="GCY521" s="21"/>
      <c r="GCZ521" s="46"/>
      <c r="GDF521" s="21"/>
      <c r="GDG521" s="21"/>
      <c r="GDH521" s="46"/>
      <c r="GDN521" s="21"/>
      <c r="GDO521" s="21"/>
      <c r="GDP521" s="46"/>
      <c r="GDV521" s="21"/>
      <c r="GDW521" s="21"/>
      <c r="GDX521" s="46"/>
      <c r="GED521" s="21"/>
      <c r="GEE521" s="21"/>
      <c r="GEF521" s="46"/>
      <c r="GEL521" s="21"/>
      <c r="GEM521" s="21"/>
      <c r="GEN521" s="46"/>
      <c r="GET521" s="21"/>
      <c r="GEU521" s="21"/>
      <c r="GEV521" s="46"/>
      <c r="GFB521" s="21"/>
      <c r="GFC521" s="21"/>
      <c r="GFD521" s="46"/>
      <c r="GFJ521" s="21"/>
      <c r="GFK521" s="21"/>
      <c r="GFL521" s="46"/>
      <c r="GFR521" s="21"/>
      <c r="GFS521" s="21"/>
      <c r="GFT521" s="46"/>
      <c r="GFZ521" s="21"/>
      <c r="GGA521" s="21"/>
      <c r="GGB521" s="46"/>
      <c r="GGH521" s="21"/>
      <c r="GGI521" s="21"/>
      <c r="GGJ521" s="46"/>
      <c r="GGP521" s="21"/>
      <c r="GGQ521" s="21"/>
      <c r="GGR521" s="46"/>
      <c r="GGX521" s="21"/>
      <c r="GGY521" s="21"/>
      <c r="GGZ521" s="46"/>
      <c r="GHF521" s="21"/>
      <c r="GHG521" s="21"/>
      <c r="GHH521" s="46"/>
      <c r="GHN521" s="21"/>
      <c r="GHO521" s="21"/>
      <c r="GHP521" s="46"/>
      <c r="GHV521" s="21"/>
      <c r="GHW521" s="21"/>
      <c r="GHX521" s="46"/>
      <c r="GID521" s="21"/>
      <c r="GIE521" s="21"/>
      <c r="GIF521" s="46"/>
      <c r="GIL521" s="21"/>
      <c r="GIM521" s="21"/>
      <c r="GIN521" s="46"/>
      <c r="GIT521" s="21"/>
      <c r="GIU521" s="21"/>
      <c r="GIV521" s="46"/>
      <c r="GJB521" s="21"/>
      <c r="GJC521" s="21"/>
      <c r="GJD521" s="46"/>
      <c r="GJJ521" s="21"/>
      <c r="GJK521" s="21"/>
      <c r="GJL521" s="46"/>
      <c r="GJR521" s="21"/>
      <c r="GJS521" s="21"/>
      <c r="GJT521" s="46"/>
      <c r="GJZ521" s="21"/>
      <c r="GKA521" s="21"/>
      <c r="GKB521" s="46"/>
      <c r="GKH521" s="21"/>
      <c r="GKI521" s="21"/>
      <c r="GKJ521" s="46"/>
      <c r="GKP521" s="21"/>
      <c r="GKQ521" s="21"/>
      <c r="GKR521" s="46"/>
      <c r="GKX521" s="21"/>
      <c r="GKY521" s="21"/>
      <c r="GKZ521" s="46"/>
      <c r="GLF521" s="21"/>
      <c r="GLG521" s="21"/>
      <c r="GLH521" s="46"/>
      <c r="GLN521" s="21"/>
      <c r="GLO521" s="21"/>
      <c r="GLP521" s="46"/>
      <c r="GLV521" s="21"/>
      <c r="GLW521" s="21"/>
      <c r="GLX521" s="46"/>
      <c r="GMD521" s="21"/>
      <c r="GME521" s="21"/>
      <c r="GMF521" s="46"/>
      <c r="GML521" s="21"/>
      <c r="GMM521" s="21"/>
      <c r="GMN521" s="46"/>
      <c r="GMT521" s="21"/>
      <c r="GMU521" s="21"/>
      <c r="GMV521" s="46"/>
      <c r="GNB521" s="21"/>
      <c r="GNC521" s="21"/>
      <c r="GND521" s="46"/>
      <c r="GNJ521" s="21"/>
      <c r="GNK521" s="21"/>
      <c r="GNL521" s="46"/>
      <c r="GNR521" s="21"/>
      <c r="GNS521" s="21"/>
      <c r="GNT521" s="46"/>
      <c r="GNZ521" s="21"/>
      <c r="GOA521" s="21"/>
      <c r="GOB521" s="46"/>
      <c r="GOH521" s="21"/>
      <c r="GOI521" s="21"/>
      <c r="GOJ521" s="46"/>
      <c r="GOP521" s="21"/>
      <c r="GOQ521" s="21"/>
      <c r="GOR521" s="46"/>
      <c r="GOX521" s="21"/>
      <c r="GOY521" s="21"/>
      <c r="GOZ521" s="46"/>
      <c r="GPF521" s="21"/>
      <c r="GPG521" s="21"/>
      <c r="GPH521" s="46"/>
      <c r="GPN521" s="21"/>
      <c r="GPO521" s="21"/>
      <c r="GPP521" s="46"/>
      <c r="GPV521" s="21"/>
      <c r="GPW521" s="21"/>
      <c r="GPX521" s="46"/>
      <c r="GQD521" s="21"/>
      <c r="GQE521" s="21"/>
      <c r="GQF521" s="46"/>
      <c r="GQL521" s="21"/>
      <c r="GQM521" s="21"/>
      <c r="GQN521" s="46"/>
      <c r="GQT521" s="21"/>
      <c r="GQU521" s="21"/>
      <c r="GQV521" s="46"/>
      <c r="GRB521" s="21"/>
      <c r="GRC521" s="21"/>
      <c r="GRD521" s="46"/>
      <c r="GRJ521" s="21"/>
      <c r="GRK521" s="21"/>
      <c r="GRL521" s="46"/>
      <c r="GRR521" s="21"/>
      <c r="GRS521" s="21"/>
      <c r="GRT521" s="46"/>
      <c r="GRZ521" s="21"/>
      <c r="GSA521" s="21"/>
      <c r="GSB521" s="46"/>
      <c r="GSH521" s="21"/>
      <c r="GSI521" s="21"/>
      <c r="GSJ521" s="46"/>
      <c r="GSP521" s="21"/>
      <c r="GSQ521" s="21"/>
      <c r="GSR521" s="46"/>
      <c r="GSX521" s="21"/>
      <c r="GSY521" s="21"/>
      <c r="GSZ521" s="46"/>
      <c r="GTF521" s="21"/>
      <c r="GTG521" s="21"/>
      <c r="GTH521" s="46"/>
      <c r="GTN521" s="21"/>
      <c r="GTO521" s="21"/>
      <c r="GTP521" s="46"/>
      <c r="GTV521" s="21"/>
      <c r="GTW521" s="21"/>
      <c r="GTX521" s="46"/>
      <c r="GUD521" s="21"/>
      <c r="GUE521" s="21"/>
      <c r="GUF521" s="46"/>
      <c r="GUL521" s="21"/>
      <c r="GUM521" s="21"/>
      <c r="GUN521" s="46"/>
      <c r="GUT521" s="21"/>
      <c r="GUU521" s="21"/>
      <c r="GUV521" s="46"/>
      <c r="GVB521" s="21"/>
      <c r="GVC521" s="21"/>
      <c r="GVD521" s="46"/>
      <c r="GVJ521" s="21"/>
      <c r="GVK521" s="21"/>
      <c r="GVL521" s="46"/>
      <c r="GVR521" s="21"/>
      <c r="GVS521" s="21"/>
      <c r="GVT521" s="46"/>
      <c r="GVZ521" s="21"/>
      <c r="GWA521" s="21"/>
      <c r="GWB521" s="46"/>
      <c r="GWH521" s="21"/>
      <c r="GWI521" s="21"/>
      <c r="GWJ521" s="46"/>
      <c r="GWP521" s="21"/>
      <c r="GWQ521" s="21"/>
      <c r="GWR521" s="46"/>
      <c r="GWX521" s="21"/>
      <c r="GWY521" s="21"/>
      <c r="GWZ521" s="46"/>
      <c r="GXF521" s="21"/>
      <c r="GXG521" s="21"/>
      <c r="GXH521" s="46"/>
      <c r="GXN521" s="21"/>
      <c r="GXO521" s="21"/>
      <c r="GXP521" s="46"/>
      <c r="GXV521" s="21"/>
      <c r="GXW521" s="21"/>
      <c r="GXX521" s="46"/>
      <c r="GYD521" s="21"/>
      <c r="GYE521" s="21"/>
      <c r="GYF521" s="46"/>
      <c r="GYL521" s="21"/>
      <c r="GYM521" s="21"/>
      <c r="GYN521" s="46"/>
      <c r="GYT521" s="21"/>
      <c r="GYU521" s="21"/>
      <c r="GYV521" s="46"/>
      <c r="GZB521" s="21"/>
      <c r="GZC521" s="21"/>
      <c r="GZD521" s="46"/>
      <c r="GZJ521" s="21"/>
      <c r="GZK521" s="21"/>
      <c r="GZL521" s="46"/>
      <c r="GZR521" s="21"/>
      <c r="GZS521" s="21"/>
      <c r="GZT521" s="46"/>
      <c r="GZZ521" s="21"/>
      <c r="HAA521" s="21"/>
      <c r="HAB521" s="46"/>
      <c r="HAH521" s="21"/>
      <c r="HAI521" s="21"/>
      <c r="HAJ521" s="46"/>
      <c r="HAP521" s="21"/>
      <c r="HAQ521" s="21"/>
      <c r="HAR521" s="46"/>
      <c r="HAX521" s="21"/>
      <c r="HAY521" s="21"/>
      <c r="HAZ521" s="46"/>
      <c r="HBF521" s="21"/>
      <c r="HBG521" s="21"/>
      <c r="HBH521" s="46"/>
      <c r="HBN521" s="21"/>
      <c r="HBO521" s="21"/>
      <c r="HBP521" s="46"/>
      <c r="HBV521" s="21"/>
      <c r="HBW521" s="21"/>
      <c r="HBX521" s="46"/>
      <c r="HCD521" s="21"/>
      <c r="HCE521" s="21"/>
      <c r="HCF521" s="46"/>
      <c r="HCL521" s="21"/>
      <c r="HCM521" s="21"/>
      <c r="HCN521" s="46"/>
      <c r="HCT521" s="21"/>
      <c r="HCU521" s="21"/>
      <c r="HCV521" s="46"/>
      <c r="HDB521" s="21"/>
      <c r="HDC521" s="21"/>
      <c r="HDD521" s="46"/>
      <c r="HDJ521" s="21"/>
      <c r="HDK521" s="21"/>
      <c r="HDL521" s="46"/>
      <c r="HDR521" s="21"/>
      <c r="HDS521" s="21"/>
      <c r="HDT521" s="46"/>
      <c r="HDZ521" s="21"/>
      <c r="HEA521" s="21"/>
      <c r="HEB521" s="46"/>
      <c r="HEH521" s="21"/>
      <c r="HEI521" s="21"/>
      <c r="HEJ521" s="46"/>
      <c r="HEP521" s="21"/>
      <c r="HEQ521" s="21"/>
      <c r="HER521" s="46"/>
      <c r="HEX521" s="21"/>
      <c r="HEY521" s="21"/>
      <c r="HEZ521" s="46"/>
      <c r="HFF521" s="21"/>
      <c r="HFG521" s="21"/>
      <c r="HFH521" s="46"/>
      <c r="HFN521" s="21"/>
      <c r="HFO521" s="21"/>
      <c r="HFP521" s="46"/>
      <c r="HFV521" s="21"/>
      <c r="HFW521" s="21"/>
      <c r="HFX521" s="46"/>
      <c r="HGD521" s="21"/>
      <c r="HGE521" s="21"/>
      <c r="HGF521" s="46"/>
      <c r="HGL521" s="21"/>
      <c r="HGM521" s="21"/>
      <c r="HGN521" s="46"/>
      <c r="HGT521" s="21"/>
      <c r="HGU521" s="21"/>
      <c r="HGV521" s="46"/>
      <c r="HHB521" s="21"/>
      <c r="HHC521" s="21"/>
      <c r="HHD521" s="46"/>
      <c r="HHJ521" s="21"/>
      <c r="HHK521" s="21"/>
      <c r="HHL521" s="46"/>
      <c r="HHR521" s="21"/>
      <c r="HHS521" s="21"/>
      <c r="HHT521" s="46"/>
      <c r="HHZ521" s="21"/>
      <c r="HIA521" s="21"/>
      <c r="HIB521" s="46"/>
      <c r="HIH521" s="21"/>
      <c r="HII521" s="21"/>
      <c r="HIJ521" s="46"/>
      <c r="HIP521" s="21"/>
      <c r="HIQ521" s="21"/>
      <c r="HIR521" s="46"/>
      <c r="HIX521" s="21"/>
      <c r="HIY521" s="21"/>
      <c r="HIZ521" s="46"/>
      <c r="HJF521" s="21"/>
      <c r="HJG521" s="21"/>
      <c r="HJH521" s="46"/>
      <c r="HJN521" s="21"/>
      <c r="HJO521" s="21"/>
      <c r="HJP521" s="46"/>
      <c r="HJV521" s="21"/>
      <c r="HJW521" s="21"/>
      <c r="HJX521" s="46"/>
      <c r="HKD521" s="21"/>
      <c r="HKE521" s="21"/>
      <c r="HKF521" s="46"/>
      <c r="HKL521" s="21"/>
      <c r="HKM521" s="21"/>
      <c r="HKN521" s="46"/>
      <c r="HKT521" s="21"/>
      <c r="HKU521" s="21"/>
      <c r="HKV521" s="46"/>
      <c r="HLB521" s="21"/>
      <c r="HLC521" s="21"/>
      <c r="HLD521" s="46"/>
      <c r="HLJ521" s="21"/>
      <c r="HLK521" s="21"/>
      <c r="HLL521" s="46"/>
      <c r="HLR521" s="21"/>
      <c r="HLS521" s="21"/>
      <c r="HLT521" s="46"/>
      <c r="HLZ521" s="21"/>
      <c r="HMA521" s="21"/>
      <c r="HMB521" s="46"/>
      <c r="HMH521" s="21"/>
      <c r="HMI521" s="21"/>
      <c r="HMJ521" s="46"/>
      <c r="HMP521" s="21"/>
      <c r="HMQ521" s="21"/>
      <c r="HMR521" s="46"/>
      <c r="HMX521" s="21"/>
      <c r="HMY521" s="21"/>
      <c r="HMZ521" s="46"/>
      <c r="HNF521" s="21"/>
      <c r="HNG521" s="21"/>
      <c r="HNH521" s="46"/>
      <c r="HNN521" s="21"/>
      <c r="HNO521" s="21"/>
      <c r="HNP521" s="46"/>
      <c r="HNV521" s="21"/>
      <c r="HNW521" s="21"/>
      <c r="HNX521" s="46"/>
      <c r="HOD521" s="21"/>
      <c r="HOE521" s="21"/>
      <c r="HOF521" s="46"/>
      <c r="HOL521" s="21"/>
      <c r="HOM521" s="21"/>
      <c r="HON521" s="46"/>
      <c r="HOT521" s="21"/>
      <c r="HOU521" s="21"/>
      <c r="HOV521" s="46"/>
      <c r="HPB521" s="21"/>
      <c r="HPC521" s="21"/>
      <c r="HPD521" s="46"/>
      <c r="HPJ521" s="21"/>
      <c r="HPK521" s="21"/>
      <c r="HPL521" s="46"/>
      <c r="HPR521" s="21"/>
      <c r="HPS521" s="21"/>
      <c r="HPT521" s="46"/>
      <c r="HPZ521" s="21"/>
      <c r="HQA521" s="21"/>
      <c r="HQB521" s="46"/>
      <c r="HQH521" s="21"/>
      <c r="HQI521" s="21"/>
      <c r="HQJ521" s="46"/>
      <c r="HQP521" s="21"/>
      <c r="HQQ521" s="21"/>
      <c r="HQR521" s="46"/>
      <c r="HQX521" s="21"/>
      <c r="HQY521" s="21"/>
      <c r="HQZ521" s="46"/>
      <c r="HRF521" s="21"/>
      <c r="HRG521" s="21"/>
      <c r="HRH521" s="46"/>
      <c r="HRN521" s="21"/>
      <c r="HRO521" s="21"/>
      <c r="HRP521" s="46"/>
      <c r="HRV521" s="21"/>
      <c r="HRW521" s="21"/>
      <c r="HRX521" s="46"/>
      <c r="HSD521" s="21"/>
      <c r="HSE521" s="21"/>
      <c r="HSF521" s="46"/>
      <c r="HSL521" s="21"/>
      <c r="HSM521" s="21"/>
      <c r="HSN521" s="46"/>
      <c r="HST521" s="21"/>
      <c r="HSU521" s="21"/>
      <c r="HSV521" s="46"/>
      <c r="HTB521" s="21"/>
      <c r="HTC521" s="21"/>
      <c r="HTD521" s="46"/>
      <c r="HTJ521" s="21"/>
      <c r="HTK521" s="21"/>
      <c r="HTL521" s="46"/>
      <c r="HTR521" s="21"/>
      <c r="HTS521" s="21"/>
      <c r="HTT521" s="46"/>
      <c r="HTZ521" s="21"/>
      <c r="HUA521" s="21"/>
      <c r="HUB521" s="46"/>
      <c r="HUH521" s="21"/>
      <c r="HUI521" s="21"/>
      <c r="HUJ521" s="46"/>
      <c r="HUP521" s="21"/>
      <c r="HUQ521" s="21"/>
      <c r="HUR521" s="46"/>
      <c r="HUX521" s="21"/>
      <c r="HUY521" s="21"/>
      <c r="HUZ521" s="46"/>
      <c r="HVF521" s="21"/>
      <c r="HVG521" s="21"/>
      <c r="HVH521" s="46"/>
      <c r="HVN521" s="21"/>
      <c r="HVO521" s="21"/>
      <c r="HVP521" s="46"/>
      <c r="HVV521" s="21"/>
      <c r="HVW521" s="21"/>
      <c r="HVX521" s="46"/>
      <c r="HWD521" s="21"/>
      <c r="HWE521" s="21"/>
      <c r="HWF521" s="46"/>
      <c r="HWL521" s="21"/>
      <c r="HWM521" s="21"/>
      <c r="HWN521" s="46"/>
      <c r="HWT521" s="21"/>
      <c r="HWU521" s="21"/>
      <c r="HWV521" s="46"/>
      <c r="HXB521" s="21"/>
      <c r="HXC521" s="21"/>
      <c r="HXD521" s="46"/>
      <c r="HXJ521" s="21"/>
      <c r="HXK521" s="21"/>
      <c r="HXL521" s="46"/>
      <c r="HXR521" s="21"/>
      <c r="HXS521" s="21"/>
      <c r="HXT521" s="46"/>
      <c r="HXZ521" s="21"/>
      <c r="HYA521" s="21"/>
      <c r="HYB521" s="46"/>
      <c r="HYH521" s="21"/>
      <c r="HYI521" s="21"/>
      <c r="HYJ521" s="46"/>
      <c r="HYP521" s="21"/>
      <c r="HYQ521" s="21"/>
      <c r="HYR521" s="46"/>
      <c r="HYX521" s="21"/>
      <c r="HYY521" s="21"/>
      <c r="HYZ521" s="46"/>
      <c r="HZF521" s="21"/>
      <c r="HZG521" s="21"/>
      <c r="HZH521" s="46"/>
      <c r="HZN521" s="21"/>
      <c r="HZO521" s="21"/>
      <c r="HZP521" s="46"/>
      <c r="HZV521" s="21"/>
      <c r="HZW521" s="21"/>
      <c r="HZX521" s="46"/>
      <c r="IAD521" s="21"/>
      <c r="IAE521" s="21"/>
      <c r="IAF521" s="46"/>
      <c r="IAL521" s="21"/>
      <c r="IAM521" s="21"/>
      <c r="IAN521" s="46"/>
      <c r="IAT521" s="21"/>
      <c r="IAU521" s="21"/>
      <c r="IAV521" s="46"/>
      <c r="IBB521" s="21"/>
      <c r="IBC521" s="21"/>
      <c r="IBD521" s="46"/>
      <c r="IBJ521" s="21"/>
      <c r="IBK521" s="21"/>
      <c r="IBL521" s="46"/>
      <c r="IBR521" s="21"/>
      <c r="IBS521" s="21"/>
      <c r="IBT521" s="46"/>
      <c r="IBZ521" s="21"/>
      <c r="ICA521" s="21"/>
      <c r="ICB521" s="46"/>
      <c r="ICH521" s="21"/>
      <c r="ICI521" s="21"/>
      <c r="ICJ521" s="46"/>
      <c r="ICP521" s="21"/>
      <c r="ICQ521" s="21"/>
      <c r="ICR521" s="46"/>
      <c r="ICX521" s="21"/>
      <c r="ICY521" s="21"/>
      <c r="ICZ521" s="46"/>
      <c r="IDF521" s="21"/>
      <c r="IDG521" s="21"/>
      <c r="IDH521" s="46"/>
      <c r="IDN521" s="21"/>
      <c r="IDO521" s="21"/>
      <c r="IDP521" s="46"/>
      <c r="IDV521" s="21"/>
      <c r="IDW521" s="21"/>
      <c r="IDX521" s="46"/>
      <c r="IED521" s="21"/>
      <c r="IEE521" s="21"/>
      <c r="IEF521" s="46"/>
      <c r="IEL521" s="21"/>
      <c r="IEM521" s="21"/>
      <c r="IEN521" s="46"/>
      <c r="IET521" s="21"/>
      <c r="IEU521" s="21"/>
      <c r="IEV521" s="46"/>
      <c r="IFB521" s="21"/>
      <c r="IFC521" s="21"/>
      <c r="IFD521" s="46"/>
      <c r="IFJ521" s="21"/>
      <c r="IFK521" s="21"/>
      <c r="IFL521" s="46"/>
      <c r="IFR521" s="21"/>
      <c r="IFS521" s="21"/>
      <c r="IFT521" s="46"/>
      <c r="IFZ521" s="21"/>
      <c r="IGA521" s="21"/>
      <c r="IGB521" s="46"/>
      <c r="IGH521" s="21"/>
      <c r="IGI521" s="21"/>
      <c r="IGJ521" s="46"/>
      <c r="IGP521" s="21"/>
      <c r="IGQ521" s="21"/>
      <c r="IGR521" s="46"/>
      <c r="IGX521" s="21"/>
      <c r="IGY521" s="21"/>
      <c r="IGZ521" s="46"/>
      <c r="IHF521" s="21"/>
      <c r="IHG521" s="21"/>
      <c r="IHH521" s="46"/>
      <c r="IHN521" s="21"/>
      <c r="IHO521" s="21"/>
      <c r="IHP521" s="46"/>
      <c r="IHV521" s="21"/>
      <c r="IHW521" s="21"/>
      <c r="IHX521" s="46"/>
      <c r="IID521" s="21"/>
      <c r="IIE521" s="21"/>
      <c r="IIF521" s="46"/>
      <c r="IIL521" s="21"/>
      <c r="IIM521" s="21"/>
      <c r="IIN521" s="46"/>
      <c r="IIT521" s="21"/>
      <c r="IIU521" s="21"/>
      <c r="IIV521" s="46"/>
      <c r="IJB521" s="21"/>
      <c r="IJC521" s="21"/>
      <c r="IJD521" s="46"/>
      <c r="IJJ521" s="21"/>
      <c r="IJK521" s="21"/>
      <c r="IJL521" s="46"/>
      <c r="IJR521" s="21"/>
      <c r="IJS521" s="21"/>
      <c r="IJT521" s="46"/>
      <c r="IJZ521" s="21"/>
      <c r="IKA521" s="21"/>
      <c r="IKB521" s="46"/>
      <c r="IKH521" s="21"/>
      <c r="IKI521" s="21"/>
      <c r="IKJ521" s="46"/>
      <c r="IKP521" s="21"/>
      <c r="IKQ521" s="21"/>
      <c r="IKR521" s="46"/>
      <c r="IKX521" s="21"/>
      <c r="IKY521" s="21"/>
      <c r="IKZ521" s="46"/>
      <c r="ILF521" s="21"/>
      <c r="ILG521" s="21"/>
      <c r="ILH521" s="46"/>
      <c r="ILN521" s="21"/>
      <c r="ILO521" s="21"/>
      <c r="ILP521" s="46"/>
      <c r="ILV521" s="21"/>
      <c r="ILW521" s="21"/>
      <c r="ILX521" s="46"/>
      <c r="IMD521" s="21"/>
      <c r="IME521" s="21"/>
      <c r="IMF521" s="46"/>
      <c r="IML521" s="21"/>
      <c r="IMM521" s="21"/>
      <c r="IMN521" s="46"/>
      <c r="IMT521" s="21"/>
      <c r="IMU521" s="21"/>
      <c r="IMV521" s="46"/>
      <c r="INB521" s="21"/>
      <c r="INC521" s="21"/>
      <c r="IND521" s="46"/>
      <c r="INJ521" s="21"/>
      <c r="INK521" s="21"/>
      <c r="INL521" s="46"/>
      <c r="INR521" s="21"/>
      <c r="INS521" s="21"/>
      <c r="INT521" s="46"/>
      <c r="INZ521" s="21"/>
      <c r="IOA521" s="21"/>
      <c r="IOB521" s="46"/>
      <c r="IOH521" s="21"/>
      <c r="IOI521" s="21"/>
      <c r="IOJ521" s="46"/>
      <c r="IOP521" s="21"/>
      <c r="IOQ521" s="21"/>
      <c r="IOR521" s="46"/>
      <c r="IOX521" s="21"/>
      <c r="IOY521" s="21"/>
      <c r="IOZ521" s="46"/>
      <c r="IPF521" s="21"/>
      <c r="IPG521" s="21"/>
      <c r="IPH521" s="46"/>
      <c r="IPN521" s="21"/>
      <c r="IPO521" s="21"/>
      <c r="IPP521" s="46"/>
      <c r="IPV521" s="21"/>
      <c r="IPW521" s="21"/>
      <c r="IPX521" s="46"/>
      <c r="IQD521" s="21"/>
      <c r="IQE521" s="21"/>
      <c r="IQF521" s="46"/>
      <c r="IQL521" s="21"/>
      <c r="IQM521" s="21"/>
      <c r="IQN521" s="46"/>
      <c r="IQT521" s="21"/>
      <c r="IQU521" s="21"/>
      <c r="IQV521" s="46"/>
      <c r="IRB521" s="21"/>
      <c r="IRC521" s="21"/>
      <c r="IRD521" s="46"/>
      <c r="IRJ521" s="21"/>
      <c r="IRK521" s="21"/>
      <c r="IRL521" s="46"/>
      <c r="IRR521" s="21"/>
      <c r="IRS521" s="21"/>
      <c r="IRT521" s="46"/>
      <c r="IRZ521" s="21"/>
      <c r="ISA521" s="21"/>
      <c r="ISB521" s="46"/>
      <c r="ISH521" s="21"/>
      <c r="ISI521" s="21"/>
      <c r="ISJ521" s="46"/>
      <c r="ISP521" s="21"/>
      <c r="ISQ521" s="21"/>
      <c r="ISR521" s="46"/>
      <c r="ISX521" s="21"/>
      <c r="ISY521" s="21"/>
      <c r="ISZ521" s="46"/>
      <c r="ITF521" s="21"/>
      <c r="ITG521" s="21"/>
      <c r="ITH521" s="46"/>
      <c r="ITN521" s="21"/>
      <c r="ITO521" s="21"/>
      <c r="ITP521" s="46"/>
      <c r="ITV521" s="21"/>
      <c r="ITW521" s="21"/>
      <c r="ITX521" s="46"/>
      <c r="IUD521" s="21"/>
      <c r="IUE521" s="21"/>
      <c r="IUF521" s="46"/>
      <c r="IUL521" s="21"/>
      <c r="IUM521" s="21"/>
      <c r="IUN521" s="46"/>
      <c r="IUT521" s="21"/>
      <c r="IUU521" s="21"/>
      <c r="IUV521" s="46"/>
      <c r="IVB521" s="21"/>
      <c r="IVC521" s="21"/>
      <c r="IVD521" s="46"/>
      <c r="IVJ521" s="21"/>
      <c r="IVK521" s="21"/>
      <c r="IVL521" s="46"/>
      <c r="IVR521" s="21"/>
      <c r="IVS521" s="21"/>
      <c r="IVT521" s="46"/>
      <c r="IVZ521" s="21"/>
      <c r="IWA521" s="21"/>
      <c r="IWB521" s="46"/>
      <c r="IWH521" s="21"/>
      <c r="IWI521" s="21"/>
      <c r="IWJ521" s="46"/>
      <c r="IWP521" s="21"/>
      <c r="IWQ521" s="21"/>
      <c r="IWR521" s="46"/>
      <c r="IWX521" s="21"/>
      <c r="IWY521" s="21"/>
      <c r="IWZ521" s="46"/>
      <c r="IXF521" s="21"/>
      <c r="IXG521" s="21"/>
      <c r="IXH521" s="46"/>
      <c r="IXN521" s="21"/>
      <c r="IXO521" s="21"/>
      <c r="IXP521" s="46"/>
      <c r="IXV521" s="21"/>
      <c r="IXW521" s="21"/>
      <c r="IXX521" s="46"/>
      <c r="IYD521" s="21"/>
      <c r="IYE521" s="21"/>
      <c r="IYF521" s="46"/>
      <c r="IYL521" s="21"/>
      <c r="IYM521" s="21"/>
      <c r="IYN521" s="46"/>
      <c r="IYT521" s="21"/>
      <c r="IYU521" s="21"/>
      <c r="IYV521" s="46"/>
      <c r="IZB521" s="21"/>
      <c r="IZC521" s="21"/>
      <c r="IZD521" s="46"/>
      <c r="IZJ521" s="21"/>
      <c r="IZK521" s="21"/>
      <c r="IZL521" s="46"/>
      <c r="IZR521" s="21"/>
      <c r="IZS521" s="21"/>
      <c r="IZT521" s="46"/>
      <c r="IZZ521" s="21"/>
      <c r="JAA521" s="21"/>
      <c r="JAB521" s="46"/>
      <c r="JAH521" s="21"/>
      <c r="JAI521" s="21"/>
      <c r="JAJ521" s="46"/>
      <c r="JAP521" s="21"/>
      <c r="JAQ521" s="21"/>
      <c r="JAR521" s="46"/>
      <c r="JAX521" s="21"/>
      <c r="JAY521" s="21"/>
      <c r="JAZ521" s="46"/>
      <c r="JBF521" s="21"/>
      <c r="JBG521" s="21"/>
      <c r="JBH521" s="46"/>
      <c r="JBN521" s="21"/>
      <c r="JBO521" s="21"/>
      <c r="JBP521" s="46"/>
      <c r="JBV521" s="21"/>
      <c r="JBW521" s="21"/>
      <c r="JBX521" s="46"/>
      <c r="JCD521" s="21"/>
      <c r="JCE521" s="21"/>
      <c r="JCF521" s="46"/>
      <c r="JCL521" s="21"/>
      <c r="JCM521" s="21"/>
      <c r="JCN521" s="46"/>
      <c r="JCT521" s="21"/>
      <c r="JCU521" s="21"/>
      <c r="JCV521" s="46"/>
      <c r="JDB521" s="21"/>
      <c r="JDC521" s="21"/>
      <c r="JDD521" s="46"/>
      <c r="JDJ521" s="21"/>
      <c r="JDK521" s="21"/>
      <c r="JDL521" s="46"/>
      <c r="JDR521" s="21"/>
      <c r="JDS521" s="21"/>
      <c r="JDT521" s="46"/>
      <c r="JDZ521" s="21"/>
      <c r="JEA521" s="21"/>
      <c r="JEB521" s="46"/>
      <c r="JEH521" s="21"/>
      <c r="JEI521" s="21"/>
      <c r="JEJ521" s="46"/>
      <c r="JEP521" s="21"/>
      <c r="JEQ521" s="21"/>
      <c r="JER521" s="46"/>
      <c r="JEX521" s="21"/>
      <c r="JEY521" s="21"/>
      <c r="JEZ521" s="46"/>
      <c r="JFF521" s="21"/>
      <c r="JFG521" s="21"/>
      <c r="JFH521" s="46"/>
      <c r="JFN521" s="21"/>
      <c r="JFO521" s="21"/>
      <c r="JFP521" s="46"/>
      <c r="JFV521" s="21"/>
      <c r="JFW521" s="21"/>
      <c r="JFX521" s="46"/>
      <c r="JGD521" s="21"/>
      <c r="JGE521" s="21"/>
      <c r="JGF521" s="46"/>
      <c r="JGL521" s="21"/>
      <c r="JGM521" s="21"/>
      <c r="JGN521" s="46"/>
      <c r="JGT521" s="21"/>
      <c r="JGU521" s="21"/>
      <c r="JGV521" s="46"/>
      <c r="JHB521" s="21"/>
      <c r="JHC521" s="21"/>
      <c r="JHD521" s="46"/>
      <c r="JHJ521" s="21"/>
      <c r="JHK521" s="21"/>
      <c r="JHL521" s="46"/>
      <c r="JHR521" s="21"/>
      <c r="JHS521" s="21"/>
      <c r="JHT521" s="46"/>
      <c r="JHZ521" s="21"/>
      <c r="JIA521" s="21"/>
      <c r="JIB521" s="46"/>
      <c r="JIH521" s="21"/>
      <c r="JII521" s="21"/>
      <c r="JIJ521" s="46"/>
      <c r="JIP521" s="21"/>
      <c r="JIQ521" s="21"/>
      <c r="JIR521" s="46"/>
      <c r="JIX521" s="21"/>
      <c r="JIY521" s="21"/>
      <c r="JIZ521" s="46"/>
      <c r="JJF521" s="21"/>
      <c r="JJG521" s="21"/>
      <c r="JJH521" s="46"/>
      <c r="JJN521" s="21"/>
      <c r="JJO521" s="21"/>
      <c r="JJP521" s="46"/>
      <c r="JJV521" s="21"/>
      <c r="JJW521" s="21"/>
      <c r="JJX521" s="46"/>
      <c r="JKD521" s="21"/>
      <c r="JKE521" s="21"/>
      <c r="JKF521" s="46"/>
      <c r="JKL521" s="21"/>
      <c r="JKM521" s="21"/>
      <c r="JKN521" s="46"/>
      <c r="JKT521" s="21"/>
      <c r="JKU521" s="21"/>
      <c r="JKV521" s="46"/>
      <c r="JLB521" s="21"/>
      <c r="JLC521" s="21"/>
      <c r="JLD521" s="46"/>
      <c r="JLJ521" s="21"/>
      <c r="JLK521" s="21"/>
      <c r="JLL521" s="46"/>
      <c r="JLR521" s="21"/>
      <c r="JLS521" s="21"/>
      <c r="JLT521" s="46"/>
      <c r="JLZ521" s="21"/>
      <c r="JMA521" s="21"/>
      <c r="JMB521" s="46"/>
      <c r="JMH521" s="21"/>
      <c r="JMI521" s="21"/>
      <c r="JMJ521" s="46"/>
      <c r="JMP521" s="21"/>
      <c r="JMQ521" s="21"/>
      <c r="JMR521" s="46"/>
      <c r="JMX521" s="21"/>
      <c r="JMY521" s="21"/>
      <c r="JMZ521" s="46"/>
      <c r="JNF521" s="21"/>
      <c r="JNG521" s="21"/>
      <c r="JNH521" s="46"/>
      <c r="JNN521" s="21"/>
      <c r="JNO521" s="21"/>
      <c r="JNP521" s="46"/>
      <c r="JNV521" s="21"/>
      <c r="JNW521" s="21"/>
      <c r="JNX521" s="46"/>
      <c r="JOD521" s="21"/>
      <c r="JOE521" s="21"/>
      <c r="JOF521" s="46"/>
      <c r="JOL521" s="21"/>
      <c r="JOM521" s="21"/>
      <c r="JON521" s="46"/>
      <c r="JOT521" s="21"/>
      <c r="JOU521" s="21"/>
      <c r="JOV521" s="46"/>
      <c r="JPB521" s="21"/>
      <c r="JPC521" s="21"/>
      <c r="JPD521" s="46"/>
      <c r="JPJ521" s="21"/>
      <c r="JPK521" s="21"/>
      <c r="JPL521" s="46"/>
      <c r="JPR521" s="21"/>
      <c r="JPS521" s="21"/>
      <c r="JPT521" s="46"/>
      <c r="JPZ521" s="21"/>
      <c r="JQA521" s="21"/>
      <c r="JQB521" s="46"/>
      <c r="JQH521" s="21"/>
      <c r="JQI521" s="21"/>
      <c r="JQJ521" s="46"/>
      <c r="JQP521" s="21"/>
      <c r="JQQ521" s="21"/>
      <c r="JQR521" s="46"/>
      <c r="JQX521" s="21"/>
      <c r="JQY521" s="21"/>
      <c r="JQZ521" s="46"/>
      <c r="JRF521" s="21"/>
      <c r="JRG521" s="21"/>
      <c r="JRH521" s="46"/>
      <c r="JRN521" s="21"/>
      <c r="JRO521" s="21"/>
      <c r="JRP521" s="46"/>
      <c r="JRV521" s="21"/>
      <c r="JRW521" s="21"/>
      <c r="JRX521" s="46"/>
      <c r="JSD521" s="21"/>
      <c r="JSE521" s="21"/>
      <c r="JSF521" s="46"/>
      <c r="JSL521" s="21"/>
      <c r="JSM521" s="21"/>
      <c r="JSN521" s="46"/>
      <c r="JST521" s="21"/>
      <c r="JSU521" s="21"/>
      <c r="JSV521" s="46"/>
      <c r="JTB521" s="21"/>
      <c r="JTC521" s="21"/>
      <c r="JTD521" s="46"/>
      <c r="JTJ521" s="21"/>
      <c r="JTK521" s="21"/>
      <c r="JTL521" s="46"/>
      <c r="JTR521" s="21"/>
      <c r="JTS521" s="21"/>
      <c r="JTT521" s="46"/>
      <c r="JTZ521" s="21"/>
      <c r="JUA521" s="21"/>
      <c r="JUB521" s="46"/>
      <c r="JUH521" s="21"/>
      <c r="JUI521" s="21"/>
      <c r="JUJ521" s="46"/>
      <c r="JUP521" s="21"/>
      <c r="JUQ521" s="21"/>
      <c r="JUR521" s="46"/>
      <c r="JUX521" s="21"/>
      <c r="JUY521" s="21"/>
      <c r="JUZ521" s="46"/>
      <c r="JVF521" s="21"/>
      <c r="JVG521" s="21"/>
      <c r="JVH521" s="46"/>
      <c r="JVN521" s="21"/>
      <c r="JVO521" s="21"/>
      <c r="JVP521" s="46"/>
      <c r="JVV521" s="21"/>
      <c r="JVW521" s="21"/>
      <c r="JVX521" s="46"/>
      <c r="JWD521" s="21"/>
      <c r="JWE521" s="21"/>
      <c r="JWF521" s="46"/>
      <c r="JWL521" s="21"/>
      <c r="JWM521" s="21"/>
      <c r="JWN521" s="46"/>
      <c r="JWT521" s="21"/>
      <c r="JWU521" s="21"/>
      <c r="JWV521" s="46"/>
      <c r="JXB521" s="21"/>
      <c r="JXC521" s="21"/>
      <c r="JXD521" s="46"/>
      <c r="JXJ521" s="21"/>
      <c r="JXK521" s="21"/>
      <c r="JXL521" s="46"/>
      <c r="JXR521" s="21"/>
      <c r="JXS521" s="21"/>
      <c r="JXT521" s="46"/>
      <c r="JXZ521" s="21"/>
      <c r="JYA521" s="21"/>
      <c r="JYB521" s="46"/>
      <c r="JYH521" s="21"/>
      <c r="JYI521" s="21"/>
      <c r="JYJ521" s="46"/>
      <c r="JYP521" s="21"/>
      <c r="JYQ521" s="21"/>
      <c r="JYR521" s="46"/>
      <c r="JYX521" s="21"/>
      <c r="JYY521" s="21"/>
      <c r="JYZ521" s="46"/>
      <c r="JZF521" s="21"/>
      <c r="JZG521" s="21"/>
      <c r="JZH521" s="46"/>
      <c r="JZN521" s="21"/>
      <c r="JZO521" s="21"/>
      <c r="JZP521" s="46"/>
      <c r="JZV521" s="21"/>
      <c r="JZW521" s="21"/>
      <c r="JZX521" s="46"/>
      <c r="KAD521" s="21"/>
      <c r="KAE521" s="21"/>
      <c r="KAF521" s="46"/>
      <c r="KAL521" s="21"/>
      <c r="KAM521" s="21"/>
      <c r="KAN521" s="46"/>
      <c r="KAT521" s="21"/>
      <c r="KAU521" s="21"/>
      <c r="KAV521" s="46"/>
      <c r="KBB521" s="21"/>
      <c r="KBC521" s="21"/>
      <c r="KBD521" s="46"/>
      <c r="KBJ521" s="21"/>
      <c r="KBK521" s="21"/>
      <c r="KBL521" s="46"/>
      <c r="KBR521" s="21"/>
      <c r="KBS521" s="21"/>
      <c r="KBT521" s="46"/>
      <c r="KBZ521" s="21"/>
      <c r="KCA521" s="21"/>
      <c r="KCB521" s="46"/>
      <c r="KCH521" s="21"/>
      <c r="KCI521" s="21"/>
      <c r="KCJ521" s="46"/>
      <c r="KCP521" s="21"/>
      <c r="KCQ521" s="21"/>
      <c r="KCR521" s="46"/>
      <c r="KCX521" s="21"/>
      <c r="KCY521" s="21"/>
      <c r="KCZ521" s="46"/>
      <c r="KDF521" s="21"/>
      <c r="KDG521" s="21"/>
      <c r="KDH521" s="46"/>
      <c r="KDN521" s="21"/>
      <c r="KDO521" s="21"/>
      <c r="KDP521" s="46"/>
      <c r="KDV521" s="21"/>
      <c r="KDW521" s="21"/>
      <c r="KDX521" s="46"/>
      <c r="KED521" s="21"/>
      <c r="KEE521" s="21"/>
      <c r="KEF521" s="46"/>
      <c r="KEL521" s="21"/>
      <c r="KEM521" s="21"/>
      <c r="KEN521" s="46"/>
      <c r="KET521" s="21"/>
      <c r="KEU521" s="21"/>
      <c r="KEV521" s="46"/>
      <c r="KFB521" s="21"/>
      <c r="KFC521" s="21"/>
      <c r="KFD521" s="46"/>
      <c r="KFJ521" s="21"/>
      <c r="KFK521" s="21"/>
      <c r="KFL521" s="46"/>
      <c r="KFR521" s="21"/>
      <c r="KFS521" s="21"/>
      <c r="KFT521" s="46"/>
      <c r="KFZ521" s="21"/>
      <c r="KGA521" s="21"/>
      <c r="KGB521" s="46"/>
      <c r="KGH521" s="21"/>
      <c r="KGI521" s="21"/>
      <c r="KGJ521" s="46"/>
      <c r="KGP521" s="21"/>
      <c r="KGQ521" s="21"/>
      <c r="KGR521" s="46"/>
      <c r="KGX521" s="21"/>
      <c r="KGY521" s="21"/>
      <c r="KGZ521" s="46"/>
      <c r="KHF521" s="21"/>
      <c r="KHG521" s="21"/>
      <c r="KHH521" s="46"/>
      <c r="KHN521" s="21"/>
      <c r="KHO521" s="21"/>
      <c r="KHP521" s="46"/>
      <c r="KHV521" s="21"/>
      <c r="KHW521" s="21"/>
      <c r="KHX521" s="46"/>
      <c r="KID521" s="21"/>
      <c r="KIE521" s="21"/>
      <c r="KIF521" s="46"/>
      <c r="KIL521" s="21"/>
      <c r="KIM521" s="21"/>
      <c r="KIN521" s="46"/>
      <c r="KIT521" s="21"/>
      <c r="KIU521" s="21"/>
      <c r="KIV521" s="46"/>
      <c r="KJB521" s="21"/>
      <c r="KJC521" s="21"/>
      <c r="KJD521" s="46"/>
      <c r="KJJ521" s="21"/>
      <c r="KJK521" s="21"/>
      <c r="KJL521" s="46"/>
      <c r="KJR521" s="21"/>
      <c r="KJS521" s="21"/>
      <c r="KJT521" s="46"/>
      <c r="KJZ521" s="21"/>
      <c r="KKA521" s="21"/>
      <c r="KKB521" s="46"/>
      <c r="KKH521" s="21"/>
      <c r="KKI521" s="21"/>
      <c r="KKJ521" s="46"/>
      <c r="KKP521" s="21"/>
      <c r="KKQ521" s="21"/>
      <c r="KKR521" s="46"/>
      <c r="KKX521" s="21"/>
      <c r="KKY521" s="21"/>
      <c r="KKZ521" s="46"/>
      <c r="KLF521" s="21"/>
      <c r="KLG521" s="21"/>
      <c r="KLH521" s="46"/>
      <c r="KLN521" s="21"/>
      <c r="KLO521" s="21"/>
      <c r="KLP521" s="46"/>
      <c r="KLV521" s="21"/>
      <c r="KLW521" s="21"/>
      <c r="KLX521" s="46"/>
      <c r="KMD521" s="21"/>
      <c r="KME521" s="21"/>
      <c r="KMF521" s="46"/>
      <c r="KML521" s="21"/>
      <c r="KMM521" s="21"/>
      <c r="KMN521" s="46"/>
      <c r="KMT521" s="21"/>
      <c r="KMU521" s="21"/>
      <c r="KMV521" s="46"/>
      <c r="KNB521" s="21"/>
      <c r="KNC521" s="21"/>
      <c r="KND521" s="46"/>
      <c r="KNJ521" s="21"/>
      <c r="KNK521" s="21"/>
      <c r="KNL521" s="46"/>
      <c r="KNR521" s="21"/>
      <c r="KNS521" s="21"/>
      <c r="KNT521" s="46"/>
      <c r="KNZ521" s="21"/>
      <c r="KOA521" s="21"/>
      <c r="KOB521" s="46"/>
      <c r="KOH521" s="21"/>
      <c r="KOI521" s="21"/>
      <c r="KOJ521" s="46"/>
      <c r="KOP521" s="21"/>
      <c r="KOQ521" s="21"/>
      <c r="KOR521" s="46"/>
      <c r="KOX521" s="21"/>
      <c r="KOY521" s="21"/>
      <c r="KOZ521" s="46"/>
      <c r="KPF521" s="21"/>
      <c r="KPG521" s="21"/>
      <c r="KPH521" s="46"/>
      <c r="KPN521" s="21"/>
      <c r="KPO521" s="21"/>
      <c r="KPP521" s="46"/>
      <c r="KPV521" s="21"/>
      <c r="KPW521" s="21"/>
      <c r="KPX521" s="46"/>
      <c r="KQD521" s="21"/>
      <c r="KQE521" s="21"/>
      <c r="KQF521" s="46"/>
      <c r="KQL521" s="21"/>
      <c r="KQM521" s="21"/>
      <c r="KQN521" s="46"/>
      <c r="KQT521" s="21"/>
      <c r="KQU521" s="21"/>
      <c r="KQV521" s="46"/>
      <c r="KRB521" s="21"/>
      <c r="KRC521" s="21"/>
      <c r="KRD521" s="46"/>
      <c r="KRJ521" s="21"/>
      <c r="KRK521" s="21"/>
      <c r="KRL521" s="46"/>
      <c r="KRR521" s="21"/>
      <c r="KRS521" s="21"/>
      <c r="KRT521" s="46"/>
      <c r="KRZ521" s="21"/>
      <c r="KSA521" s="21"/>
      <c r="KSB521" s="46"/>
      <c r="KSH521" s="21"/>
      <c r="KSI521" s="21"/>
      <c r="KSJ521" s="46"/>
      <c r="KSP521" s="21"/>
      <c r="KSQ521" s="21"/>
      <c r="KSR521" s="46"/>
      <c r="KSX521" s="21"/>
      <c r="KSY521" s="21"/>
      <c r="KSZ521" s="46"/>
      <c r="KTF521" s="21"/>
      <c r="KTG521" s="21"/>
      <c r="KTH521" s="46"/>
      <c r="KTN521" s="21"/>
      <c r="KTO521" s="21"/>
      <c r="KTP521" s="46"/>
      <c r="KTV521" s="21"/>
      <c r="KTW521" s="21"/>
      <c r="KTX521" s="46"/>
      <c r="KUD521" s="21"/>
      <c r="KUE521" s="21"/>
      <c r="KUF521" s="46"/>
      <c r="KUL521" s="21"/>
      <c r="KUM521" s="21"/>
      <c r="KUN521" s="46"/>
      <c r="KUT521" s="21"/>
      <c r="KUU521" s="21"/>
      <c r="KUV521" s="46"/>
      <c r="KVB521" s="21"/>
      <c r="KVC521" s="21"/>
      <c r="KVD521" s="46"/>
      <c r="KVJ521" s="21"/>
      <c r="KVK521" s="21"/>
      <c r="KVL521" s="46"/>
      <c r="KVR521" s="21"/>
      <c r="KVS521" s="21"/>
      <c r="KVT521" s="46"/>
      <c r="KVZ521" s="21"/>
      <c r="KWA521" s="21"/>
      <c r="KWB521" s="46"/>
      <c r="KWH521" s="21"/>
      <c r="KWI521" s="21"/>
      <c r="KWJ521" s="46"/>
      <c r="KWP521" s="21"/>
      <c r="KWQ521" s="21"/>
      <c r="KWR521" s="46"/>
      <c r="KWX521" s="21"/>
      <c r="KWY521" s="21"/>
      <c r="KWZ521" s="46"/>
      <c r="KXF521" s="21"/>
      <c r="KXG521" s="21"/>
      <c r="KXH521" s="46"/>
      <c r="KXN521" s="21"/>
      <c r="KXO521" s="21"/>
      <c r="KXP521" s="46"/>
      <c r="KXV521" s="21"/>
      <c r="KXW521" s="21"/>
      <c r="KXX521" s="46"/>
      <c r="KYD521" s="21"/>
      <c r="KYE521" s="21"/>
      <c r="KYF521" s="46"/>
      <c r="KYL521" s="21"/>
      <c r="KYM521" s="21"/>
      <c r="KYN521" s="46"/>
      <c r="KYT521" s="21"/>
      <c r="KYU521" s="21"/>
      <c r="KYV521" s="46"/>
      <c r="KZB521" s="21"/>
      <c r="KZC521" s="21"/>
      <c r="KZD521" s="46"/>
      <c r="KZJ521" s="21"/>
      <c r="KZK521" s="21"/>
      <c r="KZL521" s="46"/>
      <c r="KZR521" s="21"/>
      <c r="KZS521" s="21"/>
      <c r="KZT521" s="46"/>
      <c r="KZZ521" s="21"/>
      <c r="LAA521" s="21"/>
      <c r="LAB521" s="46"/>
      <c r="LAH521" s="21"/>
      <c r="LAI521" s="21"/>
      <c r="LAJ521" s="46"/>
      <c r="LAP521" s="21"/>
      <c r="LAQ521" s="21"/>
      <c r="LAR521" s="46"/>
      <c r="LAX521" s="21"/>
      <c r="LAY521" s="21"/>
      <c r="LAZ521" s="46"/>
      <c r="LBF521" s="21"/>
      <c r="LBG521" s="21"/>
      <c r="LBH521" s="46"/>
      <c r="LBN521" s="21"/>
      <c r="LBO521" s="21"/>
      <c r="LBP521" s="46"/>
      <c r="LBV521" s="21"/>
      <c r="LBW521" s="21"/>
      <c r="LBX521" s="46"/>
      <c r="LCD521" s="21"/>
      <c r="LCE521" s="21"/>
      <c r="LCF521" s="46"/>
      <c r="LCL521" s="21"/>
      <c r="LCM521" s="21"/>
      <c r="LCN521" s="46"/>
      <c r="LCT521" s="21"/>
      <c r="LCU521" s="21"/>
      <c r="LCV521" s="46"/>
      <c r="LDB521" s="21"/>
      <c r="LDC521" s="21"/>
      <c r="LDD521" s="46"/>
      <c r="LDJ521" s="21"/>
      <c r="LDK521" s="21"/>
      <c r="LDL521" s="46"/>
      <c r="LDR521" s="21"/>
      <c r="LDS521" s="21"/>
      <c r="LDT521" s="46"/>
      <c r="LDZ521" s="21"/>
      <c r="LEA521" s="21"/>
      <c r="LEB521" s="46"/>
      <c r="LEH521" s="21"/>
      <c r="LEI521" s="21"/>
      <c r="LEJ521" s="46"/>
      <c r="LEP521" s="21"/>
      <c r="LEQ521" s="21"/>
      <c r="LER521" s="46"/>
      <c r="LEX521" s="21"/>
      <c r="LEY521" s="21"/>
      <c r="LEZ521" s="46"/>
      <c r="LFF521" s="21"/>
      <c r="LFG521" s="21"/>
      <c r="LFH521" s="46"/>
      <c r="LFN521" s="21"/>
      <c r="LFO521" s="21"/>
      <c r="LFP521" s="46"/>
      <c r="LFV521" s="21"/>
      <c r="LFW521" s="21"/>
      <c r="LFX521" s="46"/>
      <c r="LGD521" s="21"/>
      <c r="LGE521" s="21"/>
      <c r="LGF521" s="46"/>
      <c r="LGL521" s="21"/>
      <c r="LGM521" s="21"/>
      <c r="LGN521" s="46"/>
      <c r="LGT521" s="21"/>
      <c r="LGU521" s="21"/>
      <c r="LGV521" s="46"/>
      <c r="LHB521" s="21"/>
      <c r="LHC521" s="21"/>
      <c r="LHD521" s="46"/>
      <c r="LHJ521" s="21"/>
      <c r="LHK521" s="21"/>
      <c r="LHL521" s="46"/>
      <c r="LHR521" s="21"/>
      <c r="LHS521" s="21"/>
      <c r="LHT521" s="46"/>
      <c r="LHZ521" s="21"/>
      <c r="LIA521" s="21"/>
      <c r="LIB521" s="46"/>
      <c r="LIH521" s="21"/>
      <c r="LII521" s="21"/>
      <c r="LIJ521" s="46"/>
      <c r="LIP521" s="21"/>
      <c r="LIQ521" s="21"/>
      <c r="LIR521" s="46"/>
      <c r="LIX521" s="21"/>
      <c r="LIY521" s="21"/>
      <c r="LIZ521" s="46"/>
      <c r="LJF521" s="21"/>
      <c r="LJG521" s="21"/>
      <c r="LJH521" s="46"/>
      <c r="LJN521" s="21"/>
      <c r="LJO521" s="21"/>
      <c r="LJP521" s="46"/>
      <c r="LJV521" s="21"/>
      <c r="LJW521" s="21"/>
      <c r="LJX521" s="46"/>
      <c r="LKD521" s="21"/>
      <c r="LKE521" s="21"/>
      <c r="LKF521" s="46"/>
      <c r="LKL521" s="21"/>
      <c r="LKM521" s="21"/>
      <c r="LKN521" s="46"/>
      <c r="LKT521" s="21"/>
      <c r="LKU521" s="21"/>
      <c r="LKV521" s="46"/>
      <c r="LLB521" s="21"/>
      <c r="LLC521" s="21"/>
      <c r="LLD521" s="46"/>
      <c r="LLJ521" s="21"/>
      <c r="LLK521" s="21"/>
      <c r="LLL521" s="46"/>
      <c r="LLR521" s="21"/>
      <c r="LLS521" s="21"/>
      <c r="LLT521" s="46"/>
      <c r="LLZ521" s="21"/>
      <c r="LMA521" s="21"/>
      <c r="LMB521" s="46"/>
      <c r="LMH521" s="21"/>
      <c r="LMI521" s="21"/>
      <c r="LMJ521" s="46"/>
      <c r="LMP521" s="21"/>
      <c r="LMQ521" s="21"/>
      <c r="LMR521" s="46"/>
      <c r="LMX521" s="21"/>
      <c r="LMY521" s="21"/>
      <c r="LMZ521" s="46"/>
      <c r="LNF521" s="21"/>
      <c r="LNG521" s="21"/>
      <c r="LNH521" s="46"/>
      <c r="LNN521" s="21"/>
      <c r="LNO521" s="21"/>
      <c r="LNP521" s="46"/>
      <c r="LNV521" s="21"/>
      <c r="LNW521" s="21"/>
      <c r="LNX521" s="46"/>
      <c r="LOD521" s="21"/>
      <c r="LOE521" s="21"/>
      <c r="LOF521" s="46"/>
      <c r="LOL521" s="21"/>
      <c r="LOM521" s="21"/>
      <c r="LON521" s="46"/>
      <c r="LOT521" s="21"/>
      <c r="LOU521" s="21"/>
      <c r="LOV521" s="46"/>
      <c r="LPB521" s="21"/>
      <c r="LPC521" s="21"/>
      <c r="LPD521" s="46"/>
      <c r="LPJ521" s="21"/>
      <c r="LPK521" s="21"/>
      <c r="LPL521" s="46"/>
      <c r="LPR521" s="21"/>
      <c r="LPS521" s="21"/>
      <c r="LPT521" s="46"/>
      <c r="LPZ521" s="21"/>
      <c r="LQA521" s="21"/>
      <c r="LQB521" s="46"/>
      <c r="LQH521" s="21"/>
      <c r="LQI521" s="21"/>
      <c r="LQJ521" s="46"/>
      <c r="LQP521" s="21"/>
      <c r="LQQ521" s="21"/>
      <c r="LQR521" s="46"/>
      <c r="LQX521" s="21"/>
      <c r="LQY521" s="21"/>
      <c r="LQZ521" s="46"/>
      <c r="LRF521" s="21"/>
      <c r="LRG521" s="21"/>
      <c r="LRH521" s="46"/>
      <c r="LRN521" s="21"/>
      <c r="LRO521" s="21"/>
      <c r="LRP521" s="46"/>
      <c r="LRV521" s="21"/>
      <c r="LRW521" s="21"/>
      <c r="LRX521" s="46"/>
      <c r="LSD521" s="21"/>
      <c r="LSE521" s="21"/>
      <c r="LSF521" s="46"/>
      <c r="LSL521" s="21"/>
      <c r="LSM521" s="21"/>
      <c r="LSN521" s="46"/>
      <c r="LST521" s="21"/>
      <c r="LSU521" s="21"/>
      <c r="LSV521" s="46"/>
      <c r="LTB521" s="21"/>
      <c r="LTC521" s="21"/>
      <c r="LTD521" s="46"/>
      <c r="LTJ521" s="21"/>
      <c r="LTK521" s="21"/>
      <c r="LTL521" s="46"/>
      <c r="LTR521" s="21"/>
      <c r="LTS521" s="21"/>
      <c r="LTT521" s="46"/>
      <c r="LTZ521" s="21"/>
      <c r="LUA521" s="21"/>
      <c r="LUB521" s="46"/>
      <c r="LUH521" s="21"/>
      <c r="LUI521" s="21"/>
      <c r="LUJ521" s="46"/>
      <c r="LUP521" s="21"/>
      <c r="LUQ521" s="21"/>
      <c r="LUR521" s="46"/>
      <c r="LUX521" s="21"/>
      <c r="LUY521" s="21"/>
      <c r="LUZ521" s="46"/>
      <c r="LVF521" s="21"/>
      <c r="LVG521" s="21"/>
      <c r="LVH521" s="46"/>
      <c r="LVN521" s="21"/>
      <c r="LVO521" s="21"/>
      <c r="LVP521" s="46"/>
      <c r="LVV521" s="21"/>
      <c r="LVW521" s="21"/>
      <c r="LVX521" s="46"/>
      <c r="LWD521" s="21"/>
      <c r="LWE521" s="21"/>
      <c r="LWF521" s="46"/>
      <c r="LWL521" s="21"/>
      <c r="LWM521" s="21"/>
      <c r="LWN521" s="46"/>
      <c r="LWT521" s="21"/>
      <c r="LWU521" s="21"/>
      <c r="LWV521" s="46"/>
      <c r="LXB521" s="21"/>
      <c r="LXC521" s="21"/>
      <c r="LXD521" s="46"/>
      <c r="LXJ521" s="21"/>
      <c r="LXK521" s="21"/>
      <c r="LXL521" s="46"/>
      <c r="LXR521" s="21"/>
      <c r="LXS521" s="21"/>
      <c r="LXT521" s="46"/>
      <c r="LXZ521" s="21"/>
      <c r="LYA521" s="21"/>
      <c r="LYB521" s="46"/>
      <c r="LYH521" s="21"/>
      <c r="LYI521" s="21"/>
      <c r="LYJ521" s="46"/>
      <c r="LYP521" s="21"/>
      <c r="LYQ521" s="21"/>
      <c r="LYR521" s="46"/>
      <c r="LYX521" s="21"/>
      <c r="LYY521" s="21"/>
      <c r="LYZ521" s="46"/>
      <c r="LZF521" s="21"/>
      <c r="LZG521" s="21"/>
      <c r="LZH521" s="46"/>
      <c r="LZN521" s="21"/>
      <c r="LZO521" s="21"/>
      <c r="LZP521" s="46"/>
      <c r="LZV521" s="21"/>
      <c r="LZW521" s="21"/>
      <c r="LZX521" s="46"/>
      <c r="MAD521" s="21"/>
      <c r="MAE521" s="21"/>
      <c r="MAF521" s="46"/>
      <c r="MAL521" s="21"/>
      <c r="MAM521" s="21"/>
      <c r="MAN521" s="46"/>
      <c r="MAT521" s="21"/>
      <c r="MAU521" s="21"/>
      <c r="MAV521" s="46"/>
      <c r="MBB521" s="21"/>
      <c r="MBC521" s="21"/>
      <c r="MBD521" s="46"/>
      <c r="MBJ521" s="21"/>
      <c r="MBK521" s="21"/>
      <c r="MBL521" s="46"/>
      <c r="MBR521" s="21"/>
      <c r="MBS521" s="21"/>
      <c r="MBT521" s="46"/>
      <c r="MBZ521" s="21"/>
      <c r="MCA521" s="21"/>
      <c r="MCB521" s="46"/>
      <c r="MCH521" s="21"/>
      <c r="MCI521" s="21"/>
      <c r="MCJ521" s="46"/>
      <c r="MCP521" s="21"/>
      <c r="MCQ521" s="21"/>
      <c r="MCR521" s="46"/>
      <c r="MCX521" s="21"/>
      <c r="MCY521" s="21"/>
      <c r="MCZ521" s="46"/>
      <c r="MDF521" s="21"/>
      <c r="MDG521" s="21"/>
      <c r="MDH521" s="46"/>
      <c r="MDN521" s="21"/>
      <c r="MDO521" s="21"/>
      <c r="MDP521" s="46"/>
      <c r="MDV521" s="21"/>
      <c r="MDW521" s="21"/>
      <c r="MDX521" s="46"/>
      <c r="MED521" s="21"/>
      <c r="MEE521" s="21"/>
      <c r="MEF521" s="46"/>
      <c r="MEL521" s="21"/>
      <c r="MEM521" s="21"/>
      <c r="MEN521" s="46"/>
      <c r="MET521" s="21"/>
      <c r="MEU521" s="21"/>
      <c r="MEV521" s="46"/>
      <c r="MFB521" s="21"/>
      <c r="MFC521" s="21"/>
      <c r="MFD521" s="46"/>
      <c r="MFJ521" s="21"/>
      <c r="MFK521" s="21"/>
      <c r="MFL521" s="46"/>
      <c r="MFR521" s="21"/>
      <c r="MFS521" s="21"/>
      <c r="MFT521" s="46"/>
      <c r="MFZ521" s="21"/>
      <c r="MGA521" s="21"/>
      <c r="MGB521" s="46"/>
      <c r="MGH521" s="21"/>
      <c r="MGI521" s="21"/>
      <c r="MGJ521" s="46"/>
      <c r="MGP521" s="21"/>
      <c r="MGQ521" s="21"/>
      <c r="MGR521" s="46"/>
      <c r="MGX521" s="21"/>
      <c r="MGY521" s="21"/>
      <c r="MGZ521" s="46"/>
      <c r="MHF521" s="21"/>
      <c r="MHG521" s="21"/>
      <c r="MHH521" s="46"/>
      <c r="MHN521" s="21"/>
      <c r="MHO521" s="21"/>
      <c r="MHP521" s="46"/>
      <c r="MHV521" s="21"/>
      <c r="MHW521" s="21"/>
      <c r="MHX521" s="46"/>
      <c r="MID521" s="21"/>
      <c r="MIE521" s="21"/>
      <c r="MIF521" s="46"/>
      <c r="MIL521" s="21"/>
      <c r="MIM521" s="21"/>
      <c r="MIN521" s="46"/>
      <c r="MIT521" s="21"/>
      <c r="MIU521" s="21"/>
      <c r="MIV521" s="46"/>
      <c r="MJB521" s="21"/>
      <c r="MJC521" s="21"/>
      <c r="MJD521" s="46"/>
      <c r="MJJ521" s="21"/>
      <c r="MJK521" s="21"/>
      <c r="MJL521" s="46"/>
      <c r="MJR521" s="21"/>
      <c r="MJS521" s="21"/>
      <c r="MJT521" s="46"/>
      <c r="MJZ521" s="21"/>
      <c r="MKA521" s="21"/>
      <c r="MKB521" s="46"/>
      <c r="MKH521" s="21"/>
      <c r="MKI521" s="21"/>
      <c r="MKJ521" s="46"/>
      <c r="MKP521" s="21"/>
      <c r="MKQ521" s="21"/>
      <c r="MKR521" s="46"/>
      <c r="MKX521" s="21"/>
      <c r="MKY521" s="21"/>
      <c r="MKZ521" s="46"/>
      <c r="MLF521" s="21"/>
      <c r="MLG521" s="21"/>
      <c r="MLH521" s="46"/>
      <c r="MLN521" s="21"/>
      <c r="MLO521" s="21"/>
      <c r="MLP521" s="46"/>
      <c r="MLV521" s="21"/>
      <c r="MLW521" s="21"/>
      <c r="MLX521" s="46"/>
      <c r="MMD521" s="21"/>
      <c r="MME521" s="21"/>
      <c r="MMF521" s="46"/>
      <c r="MML521" s="21"/>
      <c r="MMM521" s="21"/>
      <c r="MMN521" s="46"/>
      <c r="MMT521" s="21"/>
      <c r="MMU521" s="21"/>
      <c r="MMV521" s="46"/>
      <c r="MNB521" s="21"/>
      <c r="MNC521" s="21"/>
      <c r="MND521" s="46"/>
      <c r="MNJ521" s="21"/>
      <c r="MNK521" s="21"/>
      <c r="MNL521" s="46"/>
      <c r="MNR521" s="21"/>
      <c r="MNS521" s="21"/>
      <c r="MNT521" s="46"/>
      <c r="MNZ521" s="21"/>
      <c r="MOA521" s="21"/>
      <c r="MOB521" s="46"/>
      <c r="MOH521" s="21"/>
      <c r="MOI521" s="21"/>
      <c r="MOJ521" s="46"/>
      <c r="MOP521" s="21"/>
      <c r="MOQ521" s="21"/>
      <c r="MOR521" s="46"/>
      <c r="MOX521" s="21"/>
      <c r="MOY521" s="21"/>
      <c r="MOZ521" s="46"/>
      <c r="MPF521" s="21"/>
      <c r="MPG521" s="21"/>
      <c r="MPH521" s="46"/>
      <c r="MPN521" s="21"/>
      <c r="MPO521" s="21"/>
      <c r="MPP521" s="46"/>
      <c r="MPV521" s="21"/>
      <c r="MPW521" s="21"/>
      <c r="MPX521" s="46"/>
      <c r="MQD521" s="21"/>
      <c r="MQE521" s="21"/>
      <c r="MQF521" s="46"/>
      <c r="MQL521" s="21"/>
      <c r="MQM521" s="21"/>
      <c r="MQN521" s="46"/>
      <c r="MQT521" s="21"/>
      <c r="MQU521" s="21"/>
      <c r="MQV521" s="46"/>
      <c r="MRB521" s="21"/>
      <c r="MRC521" s="21"/>
      <c r="MRD521" s="46"/>
      <c r="MRJ521" s="21"/>
      <c r="MRK521" s="21"/>
      <c r="MRL521" s="46"/>
      <c r="MRR521" s="21"/>
      <c r="MRS521" s="21"/>
      <c r="MRT521" s="46"/>
      <c r="MRZ521" s="21"/>
      <c r="MSA521" s="21"/>
      <c r="MSB521" s="46"/>
      <c r="MSH521" s="21"/>
      <c r="MSI521" s="21"/>
      <c r="MSJ521" s="46"/>
      <c r="MSP521" s="21"/>
      <c r="MSQ521" s="21"/>
      <c r="MSR521" s="46"/>
      <c r="MSX521" s="21"/>
      <c r="MSY521" s="21"/>
      <c r="MSZ521" s="46"/>
      <c r="MTF521" s="21"/>
      <c r="MTG521" s="21"/>
      <c r="MTH521" s="46"/>
      <c r="MTN521" s="21"/>
      <c r="MTO521" s="21"/>
      <c r="MTP521" s="46"/>
      <c r="MTV521" s="21"/>
      <c r="MTW521" s="21"/>
      <c r="MTX521" s="46"/>
      <c r="MUD521" s="21"/>
      <c r="MUE521" s="21"/>
      <c r="MUF521" s="46"/>
      <c r="MUL521" s="21"/>
      <c r="MUM521" s="21"/>
      <c r="MUN521" s="46"/>
      <c r="MUT521" s="21"/>
      <c r="MUU521" s="21"/>
      <c r="MUV521" s="46"/>
      <c r="MVB521" s="21"/>
      <c r="MVC521" s="21"/>
      <c r="MVD521" s="46"/>
      <c r="MVJ521" s="21"/>
      <c r="MVK521" s="21"/>
      <c r="MVL521" s="46"/>
      <c r="MVR521" s="21"/>
      <c r="MVS521" s="21"/>
      <c r="MVT521" s="46"/>
      <c r="MVZ521" s="21"/>
      <c r="MWA521" s="21"/>
      <c r="MWB521" s="46"/>
      <c r="MWH521" s="21"/>
      <c r="MWI521" s="21"/>
      <c r="MWJ521" s="46"/>
      <c r="MWP521" s="21"/>
      <c r="MWQ521" s="21"/>
      <c r="MWR521" s="46"/>
      <c r="MWX521" s="21"/>
      <c r="MWY521" s="21"/>
      <c r="MWZ521" s="46"/>
      <c r="MXF521" s="21"/>
      <c r="MXG521" s="21"/>
      <c r="MXH521" s="46"/>
      <c r="MXN521" s="21"/>
      <c r="MXO521" s="21"/>
      <c r="MXP521" s="46"/>
      <c r="MXV521" s="21"/>
      <c r="MXW521" s="21"/>
      <c r="MXX521" s="46"/>
      <c r="MYD521" s="21"/>
      <c r="MYE521" s="21"/>
      <c r="MYF521" s="46"/>
      <c r="MYL521" s="21"/>
      <c r="MYM521" s="21"/>
      <c r="MYN521" s="46"/>
      <c r="MYT521" s="21"/>
      <c r="MYU521" s="21"/>
      <c r="MYV521" s="46"/>
      <c r="MZB521" s="21"/>
      <c r="MZC521" s="21"/>
      <c r="MZD521" s="46"/>
      <c r="MZJ521" s="21"/>
      <c r="MZK521" s="21"/>
      <c r="MZL521" s="46"/>
      <c r="MZR521" s="21"/>
      <c r="MZS521" s="21"/>
      <c r="MZT521" s="46"/>
      <c r="MZZ521" s="21"/>
      <c r="NAA521" s="21"/>
      <c r="NAB521" s="46"/>
      <c r="NAH521" s="21"/>
      <c r="NAI521" s="21"/>
      <c r="NAJ521" s="46"/>
      <c r="NAP521" s="21"/>
      <c r="NAQ521" s="21"/>
      <c r="NAR521" s="46"/>
      <c r="NAX521" s="21"/>
      <c r="NAY521" s="21"/>
      <c r="NAZ521" s="46"/>
      <c r="NBF521" s="21"/>
      <c r="NBG521" s="21"/>
      <c r="NBH521" s="46"/>
      <c r="NBN521" s="21"/>
      <c r="NBO521" s="21"/>
      <c r="NBP521" s="46"/>
      <c r="NBV521" s="21"/>
      <c r="NBW521" s="21"/>
      <c r="NBX521" s="46"/>
      <c r="NCD521" s="21"/>
      <c r="NCE521" s="21"/>
      <c r="NCF521" s="46"/>
      <c r="NCL521" s="21"/>
      <c r="NCM521" s="21"/>
      <c r="NCN521" s="46"/>
      <c r="NCT521" s="21"/>
      <c r="NCU521" s="21"/>
      <c r="NCV521" s="46"/>
      <c r="NDB521" s="21"/>
      <c r="NDC521" s="21"/>
      <c r="NDD521" s="46"/>
      <c r="NDJ521" s="21"/>
      <c r="NDK521" s="21"/>
      <c r="NDL521" s="46"/>
      <c r="NDR521" s="21"/>
      <c r="NDS521" s="21"/>
      <c r="NDT521" s="46"/>
      <c r="NDZ521" s="21"/>
      <c r="NEA521" s="21"/>
      <c r="NEB521" s="46"/>
      <c r="NEH521" s="21"/>
      <c r="NEI521" s="21"/>
      <c r="NEJ521" s="46"/>
      <c r="NEP521" s="21"/>
      <c r="NEQ521" s="21"/>
      <c r="NER521" s="46"/>
      <c r="NEX521" s="21"/>
      <c r="NEY521" s="21"/>
      <c r="NEZ521" s="46"/>
      <c r="NFF521" s="21"/>
      <c r="NFG521" s="21"/>
      <c r="NFH521" s="46"/>
      <c r="NFN521" s="21"/>
      <c r="NFO521" s="21"/>
      <c r="NFP521" s="46"/>
      <c r="NFV521" s="21"/>
      <c r="NFW521" s="21"/>
      <c r="NFX521" s="46"/>
      <c r="NGD521" s="21"/>
      <c r="NGE521" s="21"/>
      <c r="NGF521" s="46"/>
      <c r="NGL521" s="21"/>
      <c r="NGM521" s="21"/>
      <c r="NGN521" s="46"/>
      <c r="NGT521" s="21"/>
      <c r="NGU521" s="21"/>
      <c r="NGV521" s="46"/>
      <c r="NHB521" s="21"/>
      <c r="NHC521" s="21"/>
      <c r="NHD521" s="46"/>
      <c r="NHJ521" s="21"/>
      <c r="NHK521" s="21"/>
      <c r="NHL521" s="46"/>
      <c r="NHR521" s="21"/>
      <c r="NHS521" s="21"/>
      <c r="NHT521" s="46"/>
      <c r="NHZ521" s="21"/>
      <c r="NIA521" s="21"/>
      <c r="NIB521" s="46"/>
      <c r="NIH521" s="21"/>
      <c r="NII521" s="21"/>
      <c r="NIJ521" s="46"/>
      <c r="NIP521" s="21"/>
      <c r="NIQ521" s="21"/>
      <c r="NIR521" s="46"/>
      <c r="NIX521" s="21"/>
      <c r="NIY521" s="21"/>
      <c r="NIZ521" s="46"/>
      <c r="NJF521" s="21"/>
      <c r="NJG521" s="21"/>
      <c r="NJH521" s="46"/>
      <c r="NJN521" s="21"/>
      <c r="NJO521" s="21"/>
      <c r="NJP521" s="46"/>
      <c r="NJV521" s="21"/>
      <c r="NJW521" s="21"/>
      <c r="NJX521" s="46"/>
      <c r="NKD521" s="21"/>
      <c r="NKE521" s="21"/>
      <c r="NKF521" s="46"/>
      <c r="NKL521" s="21"/>
      <c r="NKM521" s="21"/>
      <c r="NKN521" s="46"/>
      <c r="NKT521" s="21"/>
      <c r="NKU521" s="21"/>
      <c r="NKV521" s="46"/>
      <c r="NLB521" s="21"/>
      <c r="NLC521" s="21"/>
      <c r="NLD521" s="46"/>
      <c r="NLJ521" s="21"/>
      <c r="NLK521" s="21"/>
      <c r="NLL521" s="46"/>
      <c r="NLR521" s="21"/>
      <c r="NLS521" s="21"/>
      <c r="NLT521" s="46"/>
      <c r="NLZ521" s="21"/>
      <c r="NMA521" s="21"/>
      <c r="NMB521" s="46"/>
      <c r="NMH521" s="21"/>
      <c r="NMI521" s="21"/>
      <c r="NMJ521" s="46"/>
      <c r="NMP521" s="21"/>
      <c r="NMQ521" s="21"/>
      <c r="NMR521" s="46"/>
      <c r="NMX521" s="21"/>
      <c r="NMY521" s="21"/>
      <c r="NMZ521" s="46"/>
      <c r="NNF521" s="21"/>
      <c r="NNG521" s="21"/>
      <c r="NNH521" s="46"/>
      <c r="NNN521" s="21"/>
      <c r="NNO521" s="21"/>
      <c r="NNP521" s="46"/>
      <c r="NNV521" s="21"/>
      <c r="NNW521" s="21"/>
      <c r="NNX521" s="46"/>
      <c r="NOD521" s="21"/>
      <c r="NOE521" s="21"/>
      <c r="NOF521" s="46"/>
      <c r="NOL521" s="21"/>
      <c r="NOM521" s="21"/>
      <c r="NON521" s="46"/>
      <c r="NOT521" s="21"/>
      <c r="NOU521" s="21"/>
      <c r="NOV521" s="46"/>
      <c r="NPB521" s="21"/>
      <c r="NPC521" s="21"/>
      <c r="NPD521" s="46"/>
      <c r="NPJ521" s="21"/>
      <c r="NPK521" s="21"/>
      <c r="NPL521" s="46"/>
      <c r="NPR521" s="21"/>
      <c r="NPS521" s="21"/>
      <c r="NPT521" s="46"/>
      <c r="NPZ521" s="21"/>
      <c r="NQA521" s="21"/>
      <c r="NQB521" s="46"/>
      <c r="NQH521" s="21"/>
      <c r="NQI521" s="21"/>
      <c r="NQJ521" s="46"/>
      <c r="NQP521" s="21"/>
      <c r="NQQ521" s="21"/>
      <c r="NQR521" s="46"/>
      <c r="NQX521" s="21"/>
      <c r="NQY521" s="21"/>
      <c r="NQZ521" s="46"/>
      <c r="NRF521" s="21"/>
      <c r="NRG521" s="21"/>
      <c r="NRH521" s="46"/>
      <c r="NRN521" s="21"/>
      <c r="NRO521" s="21"/>
      <c r="NRP521" s="46"/>
      <c r="NRV521" s="21"/>
      <c r="NRW521" s="21"/>
      <c r="NRX521" s="46"/>
      <c r="NSD521" s="21"/>
      <c r="NSE521" s="21"/>
      <c r="NSF521" s="46"/>
      <c r="NSL521" s="21"/>
      <c r="NSM521" s="21"/>
      <c r="NSN521" s="46"/>
      <c r="NST521" s="21"/>
      <c r="NSU521" s="21"/>
      <c r="NSV521" s="46"/>
      <c r="NTB521" s="21"/>
      <c r="NTC521" s="21"/>
      <c r="NTD521" s="46"/>
      <c r="NTJ521" s="21"/>
      <c r="NTK521" s="21"/>
      <c r="NTL521" s="46"/>
      <c r="NTR521" s="21"/>
      <c r="NTS521" s="21"/>
      <c r="NTT521" s="46"/>
      <c r="NTZ521" s="21"/>
      <c r="NUA521" s="21"/>
      <c r="NUB521" s="46"/>
      <c r="NUH521" s="21"/>
      <c r="NUI521" s="21"/>
      <c r="NUJ521" s="46"/>
      <c r="NUP521" s="21"/>
      <c r="NUQ521" s="21"/>
      <c r="NUR521" s="46"/>
      <c r="NUX521" s="21"/>
      <c r="NUY521" s="21"/>
      <c r="NUZ521" s="46"/>
      <c r="NVF521" s="21"/>
      <c r="NVG521" s="21"/>
      <c r="NVH521" s="46"/>
      <c r="NVN521" s="21"/>
      <c r="NVO521" s="21"/>
      <c r="NVP521" s="46"/>
      <c r="NVV521" s="21"/>
      <c r="NVW521" s="21"/>
      <c r="NVX521" s="46"/>
      <c r="NWD521" s="21"/>
      <c r="NWE521" s="21"/>
      <c r="NWF521" s="46"/>
      <c r="NWL521" s="21"/>
      <c r="NWM521" s="21"/>
      <c r="NWN521" s="46"/>
      <c r="NWT521" s="21"/>
      <c r="NWU521" s="21"/>
      <c r="NWV521" s="46"/>
      <c r="NXB521" s="21"/>
      <c r="NXC521" s="21"/>
      <c r="NXD521" s="46"/>
      <c r="NXJ521" s="21"/>
      <c r="NXK521" s="21"/>
      <c r="NXL521" s="46"/>
      <c r="NXR521" s="21"/>
      <c r="NXS521" s="21"/>
      <c r="NXT521" s="46"/>
      <c r="NXZ521" s="21"/>
      <c r="NYA521" s="21"/>
      <c r="NYB521" s="46"/>
      <c r="NYH521" s="21"/>
      <c r="NYI521" s="21"/>
      <c r="NYJ521" s="46"/>
      <c r="NYP521" s="21"/>
      <c r="NYQ521" s="21"/>
      <c r="NYR521" s="46"/>
      <c r="NYX521" s="21"/>
      <c r="NYY521" s="21"/>
      <c r="NYZ521" s="46"/>
      <c r="NZF521" s="21"/>
      <c r="NZG521" s="21"/>
      <c r="NZH521" s="46"/>
      <c r="NZN521" s="21"/>
      <c r="NZO521" s="21"/>
      <c r="NZP521" s="46"/>
      <c r="NZV521" s="21"/>
      <c r="NZW521" s="21"/>
      <c r="NZX521" s="46"/>
      <c r="OAD521" s="21"/>
      <c r="OAE521" s="21"/>
      <c r="OAF521" s="46"/>
      <c r="OAL521" s="21"/>
      <c r="OAM521" s="21"/>
      <c r="OAN521" s="46"/>
      <c r="OAT521" s="21"/>
      <c r="OAU521" s="21"/>
      <c r="OAV521" s="46"/>
      <c r="OBB521" s="21"/>
      <c r="OBC521" s="21"/>
      <c r="OBD521" s="46"/>
      <c r="OBJ521" s="21"/>
      <c r="OBK521" s="21"/>
      <c r="OBL521" s="46"/>
      <c r="OBR521" s="21"/>
      <c r="OBS521" s="21"/>
      <c r="OBT521" s="46"/>
      <c r="OBZ521" s="21"/>
      <c r="OCA521" s="21"/>
      <c r="OCB521" s="46"/>
      <c r="OCH521" s="21"/>
      <c r="OCI521" s="21"/>
      <c r="OCJ521" s="46"/>
      <c r="OCP521" s="21"/>
      <c r="OCQ521" s="21"/>
      <c r="OCR521" s="46"/>
      <c r="OCX521" s="21"/>
      <c r="OCY521" s="21"/>
      <c r="OCZ521" s="46"/>
      <c r="ODF521" s="21"/>
      <c r="ODG521" s="21"/>
      <c r="ODH521" s="46"/>
      <c r="ODN521" s="21"/>
      <c r="ODO521" s="21"/>
      <c r="ODP521" s="46"/>
      <c r="ODV521" s="21"/>
      <c r="ODW521" s="21"/>
      <c r="ODX521" s="46"/>
      <c r="OED521" s="21"/>
      <c r="OEE521" s="21"/>
      <c r="OEF521" s="46"/>
      <c r="OEL521" s="21"/>
      <c r="OEM521" s="21"/>
      <c r="OEN521" s="46"/>
      <c r="OET521" s="21"/>
      <c r="OEU521" s="21"/>
      <c r="OEV521" s="46"/>
      <c r="OFB521" s="21"/>
      <c r="OFC521" s="21"/>
      <c r="OFD521" s="46"/>
      <c r="OFJ521" s="21"/>
      <c r="OFK521" s="21"/>
      <c r="OFL521" s="46"/>
      <c r="OFR521" s="21"/>
      <c r="OFS521" s="21"/>
      <c r="OFT521" s="46"/>
      <c r="OFZ521" s="21"/>
      <c r="OGA521" s="21"/>
      <c r="OGB521" s="46"/>
      <c r="OGH521" s="21"/>
      <c r="OGI521" s="21"/>
      <c r="OGJ521" s="46"/>
      <c r="OGP521" s="21"/>
      <c r="OGQ521" s="21"/>
      <c r="OGR521" s="46"/>
      <c r="OGX521" s="21"/>
      <c r="OGY521" s="21"/>
      <c r="OGZ521" s="46"/>
      <c r="OHF521" s="21"/>
      <c r="OHG521" s="21"/>
      <c r="OHH521" s="46"/>
      <c r="OHN521" s="21"/>
      <c r="OHO521" s="21"/>
      <c r="OHP521" s="46"/>
      <c r="OHV521" s="21"/>
      <c r="OHW521" s="21"/>
      <c r="OHX521" s="46"/>
      <c r="OID521" s="21"/>
      <c r="OIE521" s="21"/>
      <c r="OIF521" s="46"/>
      <c r="OIL521" s="21"/>
      <c r="OIM521" s="21"/>
      <c r="OIN521" s="46"/>
      <c r="OIT521" s="21"/>
      <c r="OIU521" s="21"/>
      <c r="OIV521" s="46"/>
      <c r="OJB521" s="21"/>
      <c r="OJC521" s="21"/>
      <c r="OJD521" s="46"/>
      <c r="OJJ521" s="21"/>
      <c r="OJK521" s="21"/>
      <c r="OJL521" s="46"/>
      <c r="OJR521" s="21"/>
      <c r="OJS521" s="21"/>
      <c r="OJT521" s="46"/>
      <c r="OJZ521" s="21"/>
      <c r="OKA521" s="21"/>
      <c r="OKB521" s="46"/>
      <c r="OKH521" s="21"/>
      <c r="OKI521" s="21"/>
      <c r="OKJ521" s="46"/>
      <c r="OKP521" s="21"/>
      <c r="OKQ521" s="21"/>
      <c r="OKR521" s="46"/>
      <c r="OKX521" s="21"/>
      <c r="OKY521" s="21"/>
      <c r="OKZ521" s="46"/>
      <c r="OLF521" s="21"/>
      <c r="OLG521" s="21"/>
      <c r="OLH521" s="46"/>
      <c r="OLN521" s="21"/>
      <c r="OLO521" s="21"/>
      <c r="OLP521" s="46"/>
      <c r="OLV521" s="21"/>
      <c r="OLW521" s="21"/>
      <c r="OLX521" s="46"/>
      <c r="OMD521" s="21"/>
      <c r="OME521" s="21"/>
      <c r="OMF521" s="46"/>
      <c r="OML521" s="21"/>
      <c r="OMM521" s="21"/>
      <c r="OMN521" s="46"/>
      <c r="OMT521" s="21"/>
      <c r="OMU521" s="21"/>
      <c r="OMV521" s="46"/>
      <c r="ONB521" s="21"/>
      <c r="ONC521" s="21"/>
      <c r="OND521" s="46"/>
      <c r="ONJ521" s="21"/>
      <c r="ONK521" s="21"/>
      <c r="ONL521" s="46"/>
      <c r="ONR521" s="21"/>
      <c r="ONS521" s="21"/>
      <c r="ONT521" s="46"/>
      <c r="ONZ521" s="21"/>
      <c r="OOA521" s="21"/>
      <c r="OOB521" s="46"/>
      <c r="OOH521" s="21"/>
      <c r="OOI521" s="21"/>
      <c r="OOJ521" s="46"/>
      <c r="OOP521" s="21"/>
      <c r="OOQ521" s="21"/>
      <c r="OOR521" s="46"/>
      <c r="OOX521" s="21"/>
      <c r="OOY521" s="21"/>
      <c r="OOZ521" s="46"/>
      <c r="OPF521" s="21"/>
      <c r="OPG521" s="21"/>
      <c r="OPH521" s="46"/>
      <c r="OPN521" s="21"/>
      <c r="OPO521" s="21"/>
      <c r="OPP521" s="46"/>
      <c r="OPV521" s="21"/>
      <c r="OPW521" s="21"/>
      <c r="OPX521" s="46"/>
      <c r="OQD521" s="21"/>
      <c r="OQE521" s="21"/>
      <c r="OQF521" s="46"/>
      <c r="OQL521" s="21"/>
      <c r="OQM521" s="21"/>
      <c r="OQN521" s="46"/>
      <c r="OQT521" s="21"/>
      <c r="OQU521" s="21"/>
      <c r="OQV521" s="46"/>
      <c r="ORB521" s="21"/>
      <c r="ORC521" s="21"/>
      <c r="ORD521" s="46"/>
      <c r="ORJ521" s="21"/>
      <c r="ORK521" s="21"/>
      <c r="ORL521" s="46"/>
      <c r="ORR521" s="21"/>
      <c r="ORS521" s="21"/>
      <c r="ORT521" s="46"/>
      <c r="ORZ521" s="21"/>
      <c r="OSA521" s="21"/>
      <c r="OSB521" s="46"/>
      <c r="OSH521" s="21"/>
      <c r="OSI521" s="21"/>
      <c r="OSJ521" s="46"/>
      <c r="OSP521" s="21"/>
      <c r="OSQ521" s="21"/>
      <c r="OSR521" s="46"/>
      <c r="OSX521" s="21"/>
      <c r="OSY521" s="21"/>
      <c r="OSZ521" s="46"/>
      <c r="OTF521" s="21"/>
      <c r="OTG521" s="21"/>
      <c r="OTH521" s="46"/>
      <c r="OTN521" s="21"/>
      <c r="OTO521" s="21"/>
      <c r="OTP521" s="46"/>
      <c r="OTV521" s="21"/>
      <c r="OTW521" s="21"/>
      <c r="OTX521" s="46"/>
      <c r="OUD521" s="21"/>
      <c r="OUE521" s="21"/>
      <c r="OUF521" s="46"/>
      <c r="OUL521" s="21"/>
      <c r="OUM521" s="21"/>
      <c r="OUN521" s="46"/>
      <c r="OUT521" s="21"/>
      <c r="OUU521" s="21"/>
      <c r="OUV521" s="46"/>
      <c r="OVB521" s="21"/>
      <c r="OVC521" s="21"/>
      <c r="OVD521" s="46"/>
      <c r="OVJ521" s="21"/>
      <c r="OVK521" s="21"/>
      <c r="OVL521" s="46"/>
      <c r="OVR521" s="21"/>
      <c r="OVS521" s="21"/>
      <c r="OVT521" s="46"/>
      <c r="OVZ521" s="21"/>
      <c r="OWA521" s="21"/>
      <c r="OWB521" s="46"/>
      <c r="OWH521" s="21"/>
      <c r="OWI521" s="21"/>
      <c r="OWJ521" s="46"/>
      <c r="OWP521" s="21"/>
      <c r="OWQ521" s="21"/>
      <c r="OWR521" s="46"/>
      <c r="OWX521" s="21"/>
      <c r="OWY521" s="21"/>
      <c r="OWZ521" s="46"/>
      <c r="OXF521" s="21"/>
      <c r="OXG521" s="21"/>
      <c r="OXH521" s="46"/>
      <c r="OXN521" s="21"/>
      <c r="OXO521" s="21"/>
      <c r="OXP521" s="46"/>
      <c r="OXV521" s="21"/>
      <c r="OXW521" s="21"/>
      <c r="OXX521" s="46"/>
      <c r="OYD521" s="21"/>
      <c r="OYE521" s="21"/>
      <c r="OYF521" s="46"/>
      <c r="OYL521" s="21"/>
      <c r="OYM521" s="21"/>
      <c r="OYN521" s="46"/>
      <c r="OYT521" s="21"/>
      <c r="OYU521" s="21"/>
      <c r="OYV521" s="46"/>
      <c r="OZB521" s="21"/>
      <c r="OZC521" s="21"/>
      <c r="OZD521" s="46"/>
      <c r="OZJ521" s="21"/>
      <c r="OZK521" s="21"/>
      <c r="OZL521" s="46"/>
      <c r="OZR521" s="21"/>
      <c r="OZS521" s="21"/>
      <c r="OZT521" s="46"/>
      <c r="OZZ521" s="21"/>
      <c r="PAA521" s="21"/>
      <c r="PAB521" s="46"/>
      <c r="PAH521" s="21"/>
      <c r="PAI521" s="21"/>
      <c r="PAJ521" s="46"/>
      <c r="PAP521" s="21"/>
      <c r="PAQ521" s="21"/>
      <c r="PAR521" s="46"/>
      <c r="PAX521" s="21"/>
      <c r="PAY521" s="21"/>
      <c r="PAZ521" s="46"/>
      <c r="PBF521" s="21"/>
      <c r="PBG521" s="21"/>
      <c r="PBH521" s="46"/>
      <c r="PBN521" s="21"/>
      <c r="PBO521" s="21"/>
      <c r="PBP521" s="46"/>
      <c r="PBV521" s="21"/>
      <c r="PBW521" s="21"/>
      <c r="PBX521" s="46"/>
      <c r="PCD521" s="21"/>
      <c r="PCE521" s="21"/>
      <c r="PCF521" s="46"/>
      <c r="PCL521" s="21"/>
      <c r="PCM521" s="21"/>
      <c r="PCN521" s="46"/>
      <c r="PCT521" s="21"/>
      <c r="PCU521" s="21"/>
      <c r="PCV521" s="46"/>
      <c r="PDB521" s="21"/>
      <c r="PDC521" s="21"/>
      <c r="PDD521" s="46"/>
      <c r="PDJ521" s="21"/>
      <c r="PDK521" s="21"/>
      <c r="PDL521" s="46"/>
      <c r="PDR521" s="21"/>
      <c r="PDS521" s="21"/>
      <c r="PDT521" s="46"/>
      <c r="PDZ521" s="21"/>
      <c r="PEA521" s="21"/>
      <c r="PEB521" s="46"/>
      <c r="PEH521" s="21"/>
      <c r="PEI521" s="21"/>
      <c r="PEJ521" s="46"/>
      <c r="PEP521" s="21"/>
      <c r="PEQ521" s="21"/>
      <c r="PER521" s="46"/>
      <c r="PEX521" s="21"/>
      <c r="PEY521" s="21"/>
      <c r="PEZ521" s="46"/>
      <c r="PFF521" s="21"/>
      <c r="PFG521" s="21"/>
      <c r="PFH521" s="46"/>
      <c r="PFN521" s="21"/>
      <c r="PFO521" s="21"/>
      <c r="PFP521" s="46"/>
      <c r="PFV521" s="21"/>
      <c r="PFW521" s="21"/>
      <c r="PFX521" s="46"/>
      <c r="PGD521" s="21"/>
      <c r="PGE521" s="21"/>
      <c r="PGF521" s="46"/>
      <c r="PGL521" s="21"/>
      <c r="PGM521" s="21"/>
      <c r="PGN521" s="46"/>
      <c r="PGT521" s="21"/>
      <c r="PGU521" s="21"/>
      <c r="PGV521" s="46"/>
      <c r="PHB521" s="21"/>
      <c r="PHC521" s="21"/>
      <c r="PHD521" s="46"/>
      <c r="PHJ521" s="21"/>
      <c r="PHK521" s="21"/>
      <c r="PHL521" s="46"/>
      <c r="PHR521" s="21"/>
      <c r="PHS521" s="21"/>
      <c r="PHT521" s="46"/>
      <c r="PHZ521" s="21"/>
      <c r="PIA521" s="21"/>
      <c r="PIB521" s="46"/>
      <c r="PIH521" s="21"/>
      <c r="PII521" s="21"/>
      <c r="PIJ521" s="46"/>
      <c r="PIP521" s="21"/>
      <c r="PIQ521" s="21"/>
      <c r="PIR521" s="46"/>
      <c r="PIX521" s="21"/>
      <c r="PIY521" s="21"/>
      <c r="PIZ521" s="46"/>
      <c r="PJF521" s="21"/>
      <c r="PJG521" s="21"/>
      <c r="PJH521" s="46"/>
      <c r="PJN521" s="21"/>
      <c r="PJO521" s="21"/>
      <c r="PJP521" s="46"/>
      <c r="PJV521" s="21"/>
      <c r="PJW521" s="21"/>
      <c r="PJX521" s="46"/>
      <c r="PKD521" s="21"/>
      <c r="PKE521" s="21"/>
      <c r="PKF521" s="46"/>
      <c r="PKL521" s="21"/>
      <c r="PKM521" s="21"/>
      <c r="PKN521" s="46"/>
      <c r="PKT521" s="21"/>
      <c r="PKU521" s="21"/>
      <c r="PKV521" s="46"/>
      <c r="PLB521" s="21"/>
      <c r="PLC521" s="21"/>
      <c r="PLD521" s="46"/>
      <c r="PLJ521" s="21"/>
      <c r="PLK521" s="21"/>
      <c r="PLL521" s="46"/>
      <c r="PLR521" s="21"/>
      <c r="PLS521" s="21"/>
      <c r="PLT521" s="46"/>
      <c r="PLZ521" s="21"/>
      <c r="PMA521" s="21"/>
      <c r="PMB521" s="46"/>
      <c r="PMH521" s="21"/>
      <c r="PMI521" s="21"/>
      <c r="PMJ521" s="46"/>
      <c r="PMP521" s="21"/>
      <c r="PMQ521" s="21"/>
      <c r="PMR521" s="46"/>
      <c r="PMX521" s="21"/>
      <c r="PMY521" s="21"/>
      <c r="PMZ521" s="46"/>
      <c r="PNF521" s="21"/>
      <c r="PNG521" s="21"/>
      <c r="PNH521" s="46"/>
      <c r="PNN521" s="21"/>
      <c r="PNO521" s="21"/>
      <c r="PNP521" s="46"/>
      <c r="PNV521" s="21"/>
      <c r="PNW521" s="21"/>
      <c r="PNX521" s="46"/>
      <c r="POD521" s="21"/>
      <c r="POE521" s="21"/>
      <c r="POF521" s="46"/>
      <c r="POL521" s="21"/>
      <c r="POM521" s="21"/>
      <c r="PON521" s="46"/>
      <c r="POT521" s="21"/>
      <c r="POU521" s="21"/>
      <c r="POV521" s="46"/>
      <c r="PPB521" s="21"/>
      <c r="PPC521" s="21"/>
      <c r="PPD521" s="46"/>
      <c r="PPJ521" s="21"/>
      <c r="PPK521" s="21"/>
      <c r="PPL521" s="46"/>
      <c r="PPR521" s="21"/>
      <c r="PPS521" s="21"/>
      <c r="PPT521" s="46"/>
      <c r="PPZ521" s="21"/>
      <c r="PQA521" s="21"/>
      <c r="PQB521" s="46"/>
      <c r="PQH521" s="21"/>
      <c r="PQI521" s="21"/>
      <c r="PQJ521" s="46"/>
      <c r="PQP521" s="21"/>
      <c r="PQQ521" s="21"/>
      <c r="PQR521" s="46"/>
      <c r="PQX521" s="21"/>
      <c r="PQY521" s="21"/>
      <c r="PQZ521" s="46"/>
      <c r="PRF521" s="21"/>
      <c r="PRG521" s="21"/>
      <c r="PRH521" s="46"/>
      <c r="PRN521" s="21"/>
      <c r="PRO521" s="21"/>
      <c r="PRP521" s="46"/>
      <c r="PRV521" s="21"/>
      <c r="PRW521" s="21"/>
      <c r="PRX521" s="46"/>
      <c r="PSD521" s="21"/>
      <c r="PSE521" s="21"/>
      <c r="PSF521" s="46"/>
      <c r="PSL521" s="21"/>
      <c r="PSM521" s="21"/>
      <c r="PSN521" s="46"/>
      <c r="PST521" s="21"/>
      <c r="PSU521" s="21"/>
      <c r="PSV521" s="46"/>
      <c r="PTB521" s="21"/>
      <c r="PTC521" s="21"/>
      <c r="PTD521" s="46"/>
      <c r="PTJ521" s="21"/>
      <c r="PTK521" s="21"/>
      <c r="PTL521" s="46"/>
      <c r="PTR521" s="21"/>
      <c r="PTS521" s="21"/>
      <c r="PTT521" s="46"/>
      <c r="PTZ521" s="21"/>
      <c r="PUA521" s="21"/>
      <c r="PUB521" s="46"/>
      <c r="PUH521" s="21"/>
      <c r="PUI521" s="21"/>
      <c r="PUJ521" s="46"/>
      <c r="PUP521" s="21"/>
      <c r="PUQ521" s="21"/>
      <c r="PUR521" s="46"/>
      <c r="PUX521" s="21"/>
      <c r="PUY521" s="21"/>
      <c r="PUZ521" s="46"/>
      <c r="PVF521" s="21"/>
      <c r="PVG521" s="21"/>
      <c r="PVH521" s="46"/>
      <c r="PVN521" s="21"/>
      <c r="PVO521" s="21"/>
      <c r="PVP521" s="46"/>
      <c r="PVV521" s="21"/>
      <c r="PVW521" s="21"/>
      <c r="PVX521" s="46"/>
      <c r="PWD521" s="21"/>
      <c r="PWE521" s="21"/>
      <c r="PWF521" s="46"/>
      <c r="PWL521" s="21"/>
      <c r="PWM521" s="21"/>
      <c r="PWN521" s="46"/>
      <c r="PWT521" s="21"/>
      <c r="PWU521" s="21"/>
      <c r="PWV521" s="46"/>
      <c r="PXB521" s="21"/>
      <c r="PXC521" s="21"/>
      <c r="PXD521" s="46"/>
      <c r="PXJ521" s="21"/>
      <c r="PXK521" s="21"/>
      <c r="PXL521" s="46"/>
      <c r="PXR521" s="21"/>
      <c r="PXS521" s="21"/>
      <c r="PXT521" s="46"/>
      <c r="PXZ521" s="21"/>
      <c r="PYA521" s="21"/>
      <c r="PYB521" s="46"/>
      <c r="PYH521" s="21"/>
      <c r="PYI521" s="21"/>
      <c r="PYJ521" s="46"/>
      <c r="PYP521" s="21"/>
      <c r="PYQ521" s="21"/>
      <c r="PYR521" s="46"/>
      <c r="PYX521" s="21"/>
      <c r="PYY521" s="21"/>
      <c r="PYZ521" s="46"/>
      <c r="PZF521" s="21"/>
      <c r="PZG521" s="21"/>
      <c r="PZH521" s="46"/>
      <c r="PZN521" s="21"/>
      <c r="PZO521" s="21"/>
      <c r="PZP521" s="46"/>
      <c r="PZV521" s="21"/>
      <c r="PZW521" s="21"/>
      <c r="PZX521" s="46"/>
      <c r="QAD521" s="21"/>
      <c r="QAE521" s="21"/>
      <c r="QAF521" s="46"/>
      <c r="QAL521" s="21"/>
      <c r="QAM521" s="21"/>
      <c r="QAN521" s="46"/>
      <c r="QAT521" s="21"/>
      <c r="QAU521" s="21"/>
      <c r="QAV521" s="46"/>
      <c r="QBB521" s="21"/>
      <c r="QBC521" s="21"/>
      <c r="QBD521" s="46"/>
      <c r="QBJ521" s="21"/>
      <c r="QBK521" s="21"/>
      <c r="QBL521" s="46"/>
      <c r="QBR521" s="21"/>
      <c r="QBS521" s="21"/>
      <c r="QBT521" s="46"/>
      <c r="QBZ521" s="21"/>
      <c r="QCA521" s="21"/>
      <c r="QCB521" s="46"/>
      <c r="QCH521" s="21"/>
      <c r="QCI521" s="21"/>
      <c r="QCJ521" s="46"/>
      <c r="QCP521" s="21"/>
      <c r="QCQ521" s="21"/>
      <c r="QCR521" s="46"/>
      <c r="QCX521" s="21"/>
      <c r="QCY521" s="21"/>
      <c r="QCZ521" s="46"/>
      <c r="QDF521" s="21"/>
      <c r="QDG521" s="21"/>
      <c r="QDH521" s="46"/>
      <c r="QDN521" s="21"/>
      <c r="QDO521" s="21"/>
      <c r="QDP521" s="46"/>
      <c r="QDV521" s="21"/>
      <c r="QDW521" s="21"/>
      <c r="QDX521" s="46"/>
      <c r="QED521" s="21"/>
      <c r="QEE521" s="21"/>
      <c r="QEF521" s="46"/>
      <c r="QEL521" s="21"/>
      <c r="QEM521" s="21"/>
      <c r="QEN521" s="46"/>
      <c r="QET521" s="21"/>
      <c r="QEU521" s="21"/>
      <c r="QEV521" s="46"/>
      <c r="QFB521" s="21"/>
      <c r="QFC521" s="21"/>
      <c r="QFD521" s="46"/>
      <c r="QFJ521" s="21"/>
      <c r="QFK521" s="21"/>
      <c r="QFL521" s="46"/>
      <c r="QFR521" s="21"/>
      <c r="QFS521" s="21"/>
      <c r="QFT521" s="46"/>
      <c r="QFZ521" s="21"/>
      <c r="QGA521" s="21"/>
      <c r="QGB521" s="46"/>
      <c r="QGH521" s="21"/>
      <c r="QGI521" s="21"/>
      <c r="QGJ521" s="46"/>
      <c r="QGP521" s="21"/>
      <c r="QGQ521" s="21"/>
      <c r="QGR521" s="46"/>
      <c r="QGX521" s="21"/>
      <c r="QGY521" s="21"/>
      <c r="QGZ521" s="46"/>
      <c r="QHF521" s="21"/>
      <c r="QHG521" s="21"/>
      <c r="QHH521" s="46"/>
      <c r="QHN521" s="21"/>
      <c r="QHO521" s="21"/>
      <c r="QHP521" s="46"/>
      <c r="QHV521" s="21"/>
      <c r="QHW521" s="21"/>
      <c r="QHX521" s="46"/>
      <c r="QID521" s="21"/>
      <c r="QIE521" s="21"/>
      <c r="QIF521" s="46"/>
      <c r="QIL521" s="21"/>
      <c r="QIM521" s="21"/>
      <c r="QIN521" s="46"/>
      <c r="QIT521" s="21"/>
      <c r="QIU521" s="21"/>
      <c r="QIV521" s="46"/>
      <c r="QJB521" s="21"/>
      <c r="QJC521" s="21"/>
      <c r="QJD521" s="46"/>
      <c r="QJJ521" s="21"/>
      <c r="QJK521" s="21"/>
      <c r="QJL521" s="46"/>
      <c r="QJR521" s="21"/>
      <c r="QJS521" s="21"/>
      <c r="QJT521" s="46"/>
      <c r="QJZ521" s="21"/>
      <c r="QKA521" s="21"/>
      <c r="QKB521" s="46"/>
      <c r="QKH521" s="21"/>
      <c r="QKI521" s="21"/>
      <c r="QKJ521" s="46"/>
      <c r="QKP521" s="21"/>
      <c r="QKQ521" s="21"/>
      <c r="QKR521" s="46"/>
      <c r="QKX521" s="21"/>
      <c r="QKY521" s="21"/>
      <c r="QKZ521" s="46"/>
      <c r="QLF521" s="21"/>
      <c r="QLG521" s="21"/>
      <c r="QLH521" s="46"/>
      <c r="QLN521" s="21"/>
      <c r="QLO521" s="21"/>
      <c r="QLP521" s="46"/>
      <c r="QLV521" s="21"/>
      <c r="QLW521" s="21"/>
      <c r="QLX521" s="46"/>
      <c r="QMD521" s="21"/>
      <c r="QME521" s="21"/>
      <c r="QMF521" s="46"/>
      <c r="QML521" s="21"/>
      <c r="QMM521" s="21"/>
      <c r="QMN521" s="46"/>
      <c r="QMT521" s="21"/>
      <c r="QMU521" s="21"/>
      <c r="QMV521" s="46"/>
      <c r="QNB521" s="21"/>
      <c r="QNC521" s="21"/>
      <c r="QND521" s="46"/>
      <c r="QNJ521" s="21"/>
      <c r="QNK521" s="21"/>
      <c r="QNL521" s="46"/>
      <c r="QNR521" s="21"/>
      <c r="QNS521" s="21"/>
      <c r="QNT521" s="46"/>
      <c r="QNZ521" s="21"/>
      <c r="QOA521" s="21"/>
      <c r="QOB521" s="46"/>
      <c r="QOH521" s="21"/>
      <c r="QOI521" s="21"/>
      <c r="QOJ521" s="46"/>
      <c r="QOP521" s="21"/>
      <c r="QOQ521" s="21"/>
      <c r="QOR521" s="46"/>
      <c r="QOX521" s="21"/>
      <c r="QOY521" s="21"/>
      <c r="QOZ521" s="46"/>
      <c r="QPF521" s="21"/>
      <c r="QPG521" s="21"/>
      <c r="QPH521" s="46"/>
      <c r="QPN521" s="21"/>
      <c r="QPO521" s="21"/>
      <c r="QPP521" s="46"/>
      <c r="QPV521" s="21"/>
      <c r="QPW521" s="21"/>
      <c r="QPX521" s="46"/>
      <c r="QQD521" s="21"/>
      <c r="QQE521" s="21"/>
      <c r="QQF521" s="46"/>
      <c r="QQL521" s="21"/>
      <c r="QQM521" s="21"/>
      <c r="QQN521" s="46"/>
      <c r="QQT521" s="21"/>
      <c r="QQU521" s="21"/>
      <c r="QQV521" s="46"/>
      <c r="QRB521" s="21"/>
      <c r="QRC521" s="21"/>
      <c r="QRD521" s="46"/>
      <c r="QRJ521" s="21"/>
      <c r="QRK521" s="21"/>
      <c r="QRL521" s="46"/>
      <c r="QRR521" s="21"/>
      <c r="QRS521" s="21"/>
      <c r="QRT521" s="46"/>
      <c r="QRZ521" s="21"/>
      <c r="QSA521" s="21"/>
      <c r="QSB521" s="46"/>
      <c r="QSH521" s="21"/>
      <c r="QSI521" s="21"/>
      <c r="QSJ521" s="46"/>
      <c r="QSP521" s="21"/>
      <c r="QSQ521" s="21"/>
      <c r="QSR521" s="46"/>
      <c r="QSX521" s="21"/>
      <c r="QSY521" s="21"/>
      <c r="QSZ521" s="46"/>
      <c r="QTF521" s="21"/>
      <c r="QTG521" s="21"/>
      <c r="QTH521" s="46"/>
      <c r="QTN521" s="21"/>
      <c r="QTO521" s="21"/>
      <c r="QTP521" s="46"/>
      <c r="QTV521" s="21"/>
      <c r="QTW521" s="21"/>
      <c r="QTX521" s="46"/>
      <c r="QUD521" s="21"/>
      <c r="QUE521" s="21"/>
      <c r="QUF521" s="46"/>
      <c r="QUL521" s="21"/>
      <c r="QUM521" s="21"/>
      <c r="QUN521" s="46"/>
      <c r="QUT521" s="21"/>
      <c r="QUU521" s="21"/>
      <c r="QUV521" s="46"/>
      <c r="QVB521" s="21"/>
      <c r="QVC521" s="21"/>
      <c r="QVD521" s="46"/>
      <c r="QVJ521" s="21"/>
      <c r="QVK521" s="21"/>
      <c r="QVL521" s="46"/>
      <c r="QVR521" s="21"/>
      <c r="QVS521" s="21"/>
      <c r="QVT521" s="46"/>
      <c r="QVZ521" s="21"/>
      <c r="QWA521" s="21"/>
      <c r="QWB521" s="46"/>
      <c r="QWH521" s="21"/>
      <c r="QWI521" s="21"/>
      <c r="QWJ521" s="46"/>
      <c r="QWP521" s="21"/>
      <c r="QWQ521" s="21"/>
      <c r="QWR521" s="46"/>
      <c r="QWX521" s="21"/>
      <c r="QWY521" s="21"/>
      <c r="QWZ521" s="46"/>
      <c r="QXF521" s="21"/>
      <c r="QXG521" s="21"/>
      <c r="QXH521" s="46"/>
      <c r="QXN521" s="21"/>
      <c r="QXO521" s="21"/>
      <c r="QXP521" s="46"/>
      <c r="QXV521" s="21"/>
      <c r="QXW521" s="21"/>
      <c r="QXX521" s="46"/>
      <c r="QYD521" s="21"/>
      <c r="QYE521" s="21"/>
      <c r="QYF521" s="46"/>
      <c r="QYL521" s="21"/>
      <c r="QYM521" s="21"/>
      <c r="QYN521" s="46"/>
      <c r="QYT521" s="21"/>
      <c r="QYU521" s="21"/>
      <c r="QYV521" s="46"/>
      <c r="QZB521" s="21"/>
      <c r="QZC521" s="21"/>
      <c r="QZD521" s="46"/>
      <c r="QZJ521" s="21"/>
      <c r="QZK521" s="21"/>
      <c r="QZL521" s="46"/>
      <c r="QZR521" s="21"/>
      <c r="QZS521" s="21"/>
      <c r="QZT521" s="46"/>
      <c r="QZZ521" s="21"/>
      <c r="RAA521" s="21"/>
      <c r="RAB521" s="46"/>
      <c r="RAH521" s="21"/>
      <c r="RAI521" s="21"/>
      <c r="RAJ521" s="46"/>
      <c r="RAP521" s="21"/>
      <c r="RAQ521" s="21"/>
      <c r="RAR521" s="46"/>
      <c r="RAX521" s="21"/>
      <c r="RAY521" s="21"/>
      <c r="RAZ521" s="46"/>
      <c r="RBF521" s="21"/>
      <c r="RBG521" s="21"/>
      <c r="RBH521" s="46"/>
      <c r="RBN521" s="21"/>
      <c r="RBO521" s="21"/>
      <c r="RBP521" s="46"/>
      <c r="RBV521" s="21"/>
      <c r="RBW521" s="21"/>
      <c r="RBX521" s="46"/>
      <c r="RCD521" s="21"/>
      <c r="RCE521" s="21"/>
      <c r="RCF521" s="46"/>
      <c r="RCL521" s="21"/>
      <c r="RCM521" s="21"/>
      <c r="RCN521" s="46"/>
      <c r="RCT521" s="21"/>
      <c r="RCU521" s="21"/>
      <c r="RCV521" s="46"/>
      <c r="RDB521" s="21"/>
      <c r="RDC521" s="21"/>
      <c r="RDD521" s="46"/>
      <c r="RDJ521" s="21"/>
      <c r="RDK521" s="21"/>
      <c r="RDL521" s="46"/>
      <c r="RDR521" s="21"/>
      <c r="RDS521" s="21"/>
      <c r="RDT521" s="46"/>
      <c r="RDZ521" s="21"/>
      <c r="REA521" s="21"/>
      <c r="REB521" s="46"/>
      <c r="REH521" s="21"/>
      <c r="REI521" s="21"/>
      <c r="REJ521" s="46"/>
      <c r="REP521" s="21"/>
      <c r="REQ521" s="21"/>
      <c r="RER521" s="46"/>
      <c r="REX521" s="21"/>
      <c r="REY521" s="21"/>
      <c r="REZ521" s="46"/>
      <c r="RFF521" s="21"/>
      <c r="RFG521" s="21"/>
      <c r="RFH521" s="46"/>
      <c r="RFN521" s="21"/>
      <c r="RFO521" s="21"/>
      <c r="RFP521" s="46"/>
      <c r="RFV521" s="21"/>
      <c r="RFW521" s="21"/>
      <c r="RFX521" s="46"/>
      <c r="RGD521" s="21"/>
      <c r="RGE521" s="21"/>
      <c r="RGF521" s="46"/>
      <c r="RGL521" s="21"/>
      <c r="RGM521" s="21"/>
      <c r="RGN521" s="46"/>
      <c r="RGT521" s="21"/>
      <c r="RGU521" s="21"/>
      <c r="RGV521" s="46"/>
      <c r="RHB521" s="21"/>
      <c r="RHC521" s="21"/>
      <c r="RHD521" s="46"/>
      <c r="RHJ521" s="21"/>
      <c r="RHK521" s="21"/>
      <c r="RHL521" s="46"/>
      <c r="RHR521" s="21"/>
      <c r="RHS521" s="21"/>
      <c r="RHT521" s="46"/>
      <c r="RHZ521" s="21"/>
      <c r="RIA521" s="21"/>
      <c r="RIB521" s="46"/>
      <c r="RIH521" s="21"/>
      <c r="RII521" s="21"/>
      <c r="RIJ521" s="46"/>
      <c r="RIP521" s="21"/>
      <c r="RIQ521" s="21"/>
      <c r="RIR521" s="46"/>
      <c r="RIX521" s="21"/>
      <c r="RIY521" s="21"/>
      <c r="RIZ521" s="46"/>
      <c r="RJF521" s="21"/>
      <c r="RJG521" s="21"/>
      <c r="RJH521" s="46"/>
      <c r="RJN521" s="21"/>
      <c r="RJO521" s="21"/>
      <c r="RJP521" s="46"/>
      <c r="RJV521" s="21"/>
      <c r="RJW521" s="21"/>
      <c r="RJX521" s="46"/>
      <c r="RKD521" s="21"/>
      <c r="RKE521" s="21"/>
      <c r="RKF521" s="46"/>
      <c r="RKL521" s="21"/>
      <c r="RKM521" s="21"/>
      <c r="RKN521" s="46"/>
      <c r="RKT521" s="21"/>
      <c r="RKU521" s="21"/>
      <c r="RKV521" s="46"/>
      <c r="RLB521" s="21"/>
      <c r="RLC521" s="21"/>
      <c r="RLD521" s="46"/>
      <c r="RLJ521" s="21"/>
      <c r="RLK521" s="21"/>
      <c r="RLL521" s="46"/>
      <c r="RLR521" s="21"/>
      <c r="RLS521" s="21"/>
      <c r="RLT521" s="46"/>
      <c r="RLZ521" s="21"/>
      <c r="RMA521" s="21"/>
      <c r="RMB521" s="46"/>
      <c r="RMH521" s="21"/>
      <c r="RMI521" s="21"/>
      <c r="RMJ521" s="46"/>
      <c r="RMP521" s="21"/>
      <c r="RMQ521" s="21"/>
      <c r="RMR521" s="46"/>
      <c r="RMX521" s="21"/>
      <c r="RMY521" s="21"/>
      <c r="RMZ521" s="46"/>
      <c r="RNF521" s="21"/>
      <c r="RNG521" s="21"/>
      <c r="RNH521" s="46"/>
      <c r="RNN521" s="21"/>
      <c r="RNO521" s="21"/>
      <c r="RNP521" s="46"/>
      <c r="RNV521" s="21"/>
      <c r="RNW521" s="21"/>
      <c r="RNX521" s="46"/>
      <c r="ROD521" s="21"/>
      <c r="ROE521" s="21"/>
      <c r="ROF521" s="46"/>
      <c r="ROL521" s="21"/>
      <c r="ROM521" s="21"/>
      <c r="RON521" s="46"/>
      <c r="ROT521" s="21"/>
      <c r="ROU521" s="21"/>
      <c r="ROV521" s="46"/>
      <c r="RPB521" s="21"/>
      <c r="RPC521" s="21"/>
      <c r="RPD521" s="46"/>
      <c r="RPJ521" s="21"/>
      <c r="RPK521" s="21"/>
      <c r="RPL521" s="46"/>
      <c r="RPR521" s="21"/>
      <c r="RPS521" s="21"/>
      <c r="RPT521" s="46"/>
      <c r="RPZ521" s="21"/>
      <c r="RQA521" s="21"/>
      <c r="RQB521" s="46"/>
      <c r="RQH521" s="21"/>
      <c r="RQI521" s="21"/>
      <c r="RQJ521" s="46"/>
      <c r="RQP521" s="21"/>
      <c r="RQQ521" s="21"/>
      <c r="RQR521" s="46"/>
      <c r="RQX521" s="21"/>
      <c r="RQY521" s="21"/>
      <c r="RQZ521" s="46"/>
      <c r="RRF521" s="21"/>
      <c r="RRG521" s="21"/>
      <c r="RRH521" s="46"/>
      <c r="RRN521" s="21"/>
      <c r="RRO521" s="21"/>
      <c r="RRP521" s="46"/>
      <c r="RRV521" s="21"/>
      <c r="RRW521" s="21"/>
      <c r="RRX521" s="46"/>
      <c r="RSD521" s="21"/>
      <c r="RSE521" s="21"/>
      <c r="RSF521" s="46"/>
      <c r="RSL521" s="21"/>
      <c r="RSM521" s="21"/>
      <c r="RSN521" s="46"/>
      <c r="RST521" s="21"/>
      <c r="RSU521" s="21"/>
      <c r="RSV521" s="46"/>
      <c r="RTB521" s="21"/>
      <c r="RTC521" s="21"/>
      <c r="RTD521" s="46"/>
      <c r="RTJ521" s="21"/>
      <c r="RTK521" s="21"/>
      <c r="RTL521" s="46"/>
      <c r="RTR521" s="21"/>
      <c r="RTS521" s="21"/>
      <c r="RTT521" s="46"/>
      <c r="RTZ521" s="21"/>
      <c r="RUA521" s="21"/>
      <c r="RUB521" s="46"/>
      <c r="RUH521" s="21"/>
      <c r="RUI521" s="21"/>
      <c r="RUJ521" s="46"/>
      <c r="RUP521" s="21"/>
      <c r="RUQ521" s="21"/>
      <c r="RUR521" s="46"/>
      <c r="RUX521" s="21"/>
      <c r="RUY521" s="21"/>
      <c r="RUZ521" s="46"/>
      <c r="RVF521" s="21"/>
      <c r="RVG521" s="21"/>
      <c r="RVH521" s="46"/>
      <c r="RVN521" s="21"/>
      <c r="RVO521" s="21"/>
      <c r="RVP521" s="46"/>
      <c r="RVV521" s="21"/>
      <c r="RVW521" s="21"/>
      <c r="RVX521" s="46"/>
      <c r="RWD521" s="21"/>
      <c r="RWE521" s="21"/>
      <c r="RWF521" s="46"/>
      <c r="RWL521" s="21"/>
      <c r="RWM521" s="21"/>
      <c r="RWN521" s="46"/>
      <c r="RWT521" s="21"/>
      <c r="RWU521" s="21"/>
      <c r="RWV521" s="46"/>
      <c r="RXB521" s="21"/>
      <c r="RXC521" s="21"/>
      <c r="RXD521" s="46"/>
      <c r="RXJ521" s="21"/>
      <c r="RXK521" s="21"/>
      <c r="RXL521" s="46"/>
      <c r="RXR521" s="21"/>
      <c r="RXS521" s="21"/>
      <c r="RXT521" s="46"/>
      <c r="RXZ521" s="21"/>
      <c r="RYA521" s="21"/>
      <c r="RYB521" s="46"/>
      <c r="RYH521" s="21"/>
      <c r="RYI521" s="21"/>
      <c r="RYJ521" s="46"/>
      <c r="RYP521" s="21"/>
      <c r="RYQ521" s="21"/>
      <c r="RYR521" s="46"/>
      <c r="RYX521" s="21"/>
      <c r="RYY521" s="21"/>
      <c r="RYZ521" s="46"/>
      <c r="RZF521" s="21"/>
      <c r="RZG521" s="21"/>
      <c r="RZH521" s="46"/>
      <c r="RZN521" s="21"/>
      <c r="RZO521" s="21"/>
      <c r="RZP521" s="46"/>
      <c r="RZV521" s="21"/>
      <c r="RZW521" s="21"/>
      <c r="RZX521" s="46"/>
      <c r="SAD521" s="21"/>
      <c r="SAE521" s="21"/>
      <c r="SAF521" s="46"/>
      <c r="SAL521" s="21"/>
      <c r="SAM521" s="21"/>
      <c r="SAN521" s="46"/>
      <c r="SAT521" s="21"/>
      <c r="SAU521" s="21"/>
      <c r="SAV521" s="46"/>
      <c r="SBB521" s="21"/>
      <c r="SBC521" s="21"/>
      <c r="SBD521" s="46"/>
      <c r="SBJ521" s="21"/>
      <c r="SBK521" s="21"/>
      <c r="SBL521" s="46"/>
      <c r="SBR521" s="21"/>
      <c r="SBS521" s="21"/>
      <c r="SBT521" s="46"/>
      <c r="SBZ521" s="21"/>
      <c r="SCA521" s="21"/>
      <c r="SCB521" s="46"/>
      <c r="SCH521" s="21"/>
      <c r="SCI521" s="21"/>
      <c r="SCJ521" s="46"/>
      <c r="SCP521" s="21"/>
      <c r="SCQ521" s="21"/>
      <c r="SCR521" s="46"/>
      <c r="SCX521" s="21"/>
      <c r="SCY521" s="21"/>
      <c r="SCZ521" s="46"/>
      <c r="SDF521" s="21"/>
      <c r="SDG521" s="21"/>
      <c r="SDH521" s="46"/>
      <c r="SDN521" s="21"/>
      <c r="SDO521" s="21"/>
      <c r="SDP521" s="46"/>
      <c r="SDV521" s="21"/>
      <c r="SDW521" s="21"/>
      <c r="SDX521" s="46"/>
      <c r="SED521" s="21"/>
      <c r="SEE521" s="21"/>
      <c r="SEF521" s="46"/>
      <c r="SEL521" s="21"/>
      <c r="SEM521" s="21"/>
      <c r="SEN521" s="46"/>
      <c r="SET521" s="21"/>
      <c r="SEU521" s="21"/>
      <c r="SEV521" s="46"/>
      <c r="SFB521" s="21"/>
      <c r="SFC521" s="21"/>
      <c r="SFD521" s="46"/>
      <c r="SFJ521" s="21"/>
      <c r="SFK521" s="21"/>
      <c r="SFL521" s="46"/>
      <c r="SFR521" s="21"/>
      <c r="SFS521" s="21"/>
      <c r="SFT521" s="46"/>
      <c r="SFZ521" s="21"/>
      <c r="SGA521" s="21"/>
      <c r="SGB521" s="46"/>
      <c r="SGH521" s="21"/>
      <c r="SGI521" s="21"/>
      <c r="SGJ521" s="46"/>
      <c r="SGP521" s="21"/>
      <c r="SGQ521" s="21"/>
      <c r="SGR521" s="46"/>
      <c r="SGX521" s="21"/>
      <c r="SGY521" s="21"/>
      <c r="SGZ521" s="46"/>
      <c r="SHF521" s="21"/>
      <c r="SHG521" s="21"/>
      <c r="SHH521" s="46"/>
      <c r="SHN521" s="21"/>
      <c r="SHO521" s="21"/>
      <c r="SHP521" s="46"/>
      <c r="SHV521" s="21"/>
      <c r="SHW521" s="21"/>
      <c r="SHX521" s="46"/>
      <c r="SID521" s="21"/>
      <c r="SIE521" s="21"/>
      <c r="SIF521" s="46"/>
      <c r="SIL521" s="21"/>
      <c r="SIM521" s="21"/>
      <c r="SIN521" s="46"/>
      <c r="SIT521" s="21"/>
      <c r="SIU521" s="21"/>
      <c r="SIV521" s="46"/>
      <c r="SJB521" s="21"/>
      <c r="SJC521" s="21"/>
      <c r="SJD521" s="46"/>
      <c r="SJJ521" s="21"/>
      <c r="SJK521" s="21"/>
      <c r="SJL521" s="46"/>
      <c r="SJR521" s="21"/>
      <c r="SJS521" s="21"/>
      <c r="SJT521" s="46"/>
      <c r="SJZ521" s="21"/>
      <c r="SKA521" s="21"/>
      <c r="SKB521" s="46"/>
      <c r="SKH521" s="21"/>
      <c r="SKI521" s="21"/>
      <c r="SKJ521" s="46"/>
      <c r="SKP521" s="21"/>
      <c r="SKQ521" s="21"/>
      <c r="SKR521" s="46"/>
      <c r="SKX521" s="21"/>
      <c r="SKY521" s="21"/>
      <c r="SKZ521" s="46"/>
      <c r="SLF521" s="21"/>
      <c r="SLG521" s="21"/>
      <c r="SLH521" s="46"/>
      <c r="SLN521" s="21"/>
      <c r="SLO521" s="21"/>
      <c r="SLP521" s="46"/>
      <c r="SLV521" s="21"/>
      <c r="SLW521" s="21"/>
      <c r="SLX521" s="46"/>
      <c r="SMD521" s="21"/>
      <c r="SME521" s="21"/>
      <c r="SMF521" s="46"/>
      <c r="SML521" s="21"/>
      <c r="SMM521" s="21"/>
      <c r="SMN521" s="46"/>
      <c r="SMT521" s="21"/>
      <c r="SMU521" s="21"/>
      <c r="SMV521" s="46"/>
      <c r="SNB521" s="21"/>
      <c r="SNC521" s="21"/>
      <c r="SND521" s="46"/>
      <c r="SNJ521" s="21"/>
      <c r="SNK521" s="21"/>
      <c r="SNL521" s="46"/>
      <c r="SNR521" s="21"/>
      <c r="SNS521" s="21"/>
      <c r="SNT521" s="46"/>
      <c r="SNZ521" s="21"/>
      <c r="SOA521" s="21"/>
      <c r="SOB521" s="46"/>
      <c r="SOH521" s="21"/>
      <c r="SOI521" s="21"/>
      <c r="SOJ521" s="46"/>
      <c r="SOP521" s="21"/>
      <c r="SOQ521" s="21"/>
      <c r="SOR521" s="46"/>
      <c r="SOX521" s="21"/>
      <c r="SOY521" s="21"/>
      <c r="SOZ521" s="46"/>
      <c r="SPF521" s="21"/>
      <c r="SPG521" s="21"/>
      <c r="SPH521" s="46"/>
      <c r="SPN521" s="21"/>
      <c r="SPO521" s="21"/>
      <c r="SPP521" s="46"/>
      <c r="SPV521" s="21"/>
      <c r="SPW521" s="21"/>
      <c r="SPX521" s="46"/>
      <c r="SQD521" s="21"/>
      <c r="SQE521" s="21"/>
      <c r="SQF521" s="46"/>
      <c r="SQL521" s="21"/>
      <c r="SQM521" s="21"/>
      <c r="SQN521" s="46"/>
      <c r="SQT521" s="21"/>
      <c r="SQU521" s="21"/>
      <c r="SQV521" s="46"/>
      <c r="SRB521" s="21"/>
      <c r="SRC521" s="21"/>
      <c r="SRD521" s="46"/>
      <c r="SRJ521" s="21"/>
      <c r="SRK521" s="21"/>
      <c r="SRL521" s="46"/>
      <c r="SRR521" s="21"/>
      <c r="SRS521" s="21"/>
      <c r="SRT521" s="46"/>
      <c r="SRZ521" s="21"/>
      <c r="SSA521" s="21"/>
      <c r="SSB521" s="46"/>
      <c r="SSH521" s="21"/>
      <c r="SSI521" s="21"/>
      <c r="SSJ521" s="46"/>
      <c r="SSP521" s="21"/>
      <c r="SSQ521" s="21"/>
      <c r="SSR521" s="46"/>
      <c r="SSX521" s="21"/>
      <c r="SSY521" s="21"/>
      <c r="SSZ521" s="46"/>
      <c r="STF521" s="21"/>
      <c r="STG521" s="21"/>
      <c r="STH521" s="46"/>
      <c r="STN521" s="21"/>
      <c r="STO521" s="21"/>
      <c r="STP521" s="46"/>
      <c r="STV521" s="21"/>
      <c r="STW521" s="21"/>
      <c r="STX521" s="46"/>
      <c r="SUD521" s="21"/>
      <c r="SUE521" s="21"/>
      <c r="SUF521" s="46"/>
      <c r="SUL521" s="21"/>
      <c r="SUM521" s="21"/>
      <c r="SUN521" s="46"/>
      <c r="SUT521" s="21"/>
      <c r="SUU521" s="21"/>
      <c r="SUV521" s="46"/>
      <c r="SVB521" s="21"/>
      <c r="SVC521" s="21"/>
      <c r="SVD521" s="46"/>
      <c r="SVJ521" s="21"/>
      <c r="SVK521" s="21"/>
      <c r="SVL521" s="46"/>
      <c r="SVR521" s="21"/>
      <c r="SVS521" s="21"/>
      <c r="SVT521" s="46"/>
      <c r="SVZ521" s="21"/>
      <c r="SWA521" s="21"/>
      <c r="SWB521" s="46"/>
      <c r="SWH521" s="21"/>
      <c r="SWI521" s="21"/>
      <c r="SWJ521" s="46"/>
      <c r="SWP521" s="21"/>
      <c r="SWQ521" s="21"/>
      <c r="SWR521" s="46"/>
      <c r="SWX521" s="21"/>
      <c r="SWY521" s="21"/>
      <c r="SWZ521" s="46"/>
      <c r="SXF521" s="21"/>
      <c r="SXG521" s="21"/>
      <c r="SXH521" s="46"/>
      <c r="SXN521" s="21"/>
      <c r="SXO521" s="21"/>
      <c r="SXP521" s="46"/>
      <c r="SXV521" s="21"/>
      <c r="SXW521" s="21"/>
      <c r="SXX521" s="46"/>
      <c r="SYD521" s="21"/>
      <c r="SYE521" s="21"/>
      <c r="SYF521" s="46"/>
      <c r="SYL521" s="21"/>
      <c r="SYM521" s="21"/>
      <c r="SYN521" s="46"/>
      <c r="SYT521" s="21"/>
      <c r="SYU521" s="21"/>
      <c r="SYV521" s="46"/>
      <c r="SZB521" s="21"/>
      <c r="SZC521" s="21"/>
      <c r="SZD521" s="46"/>
      <c r="SZJ521" s="21"/>
      <c r="SZK521" s="21"/>
      <c r="SZL521" s="46"/>
      <c r="SZR521" s="21"/>
      <c r="SZS521" s="21"/>
      <c r="SZT521" s="46"/>
      <c r="SZZ521" s="21"/>
      <c r="TAA521" s="21"/>
      <c r="TAB521" s="46"/>
      <c r="TAH521" s="21"/>
      <c r="TAI521" s="21"/>
      <c r="TAJ521" s="46"/>
      <c r="TAP521" s="21"/>
      <c r="TAQ521" s="21"/>
      <c r="TAR521" s="46"/>
      <c r="TAX521" s="21"/>
      <c r="TAY521" s="21"/>
      <c r="TAZ521" s="46"/>
      <c r="TBF521" s="21"/>
      <c r="TBG521" s="21"/>
      <c r="TBH521" s="46"/>
      <c r="TBN521" s="21"/>
      <c r="TBO521" s="21"/>
      <c r="TBP521" s="46"/>
      <c r="TBV521" s="21"/>
      <c r="TBW521" s="21"/>
      <c r="TBX521" s="46"/>
      <c r="TCD521" s="21"/>
      <c r="TCE521" s="21"/>
      <c r="TCF521" s="46"/>
      <c r="TCL521" s="21"/>
      <c r="TCM521" s="21"/>
      <c r="TCN521" s="46"/>
      <c r="TCT521" s="21"/>
      <c r="TCU521" s="21"/>
      <c r="TCV521" s="46"/>
      <c r="TDB521" s="21"/>
      <c r="TDC521" s="21"/>
      <c r="TDD521" s="46"/>
      <c r="TDJ521" s="21"/>
      <c r="TDK521" s="21"/>
      <c r="TDL521" s="46"/>
      <c r="TDR521" s="21"/>
      <c r="TDS521" s="21"/>
      <c r="TDT521" s="46"/>
      <c r="TDZ521" s="21"/>
      <c r="TEA521" s="21"/>
      <c r="TEB521" s="46"/>
      <c r="TEH521" s="21"/>
      <c r="TEI521" s="21"/>
      <c r="TEJ521" s="46"/>
      <c r="TEP521" s="21"/>
      <c r="TEQ521" s="21"/>
      <c r="TER521" s="46"/>
      <c r="TEX521" s="21"/>
      <c r="TEY521" s="21"/>
      <c r="TEZ521" s="46"/>
      <c r="TFF521" s="21"/>
      <c r="TFG521" s="21"/>
      <c r="TFH521" s="46"/>
      <c r="TFN521" s="21"/>
      <c r="TFO521" s="21"/>
      <c r="TFP521" s="46"/>
      <c r="TFV521" s="21"/>
      <c r="TFW521" s="21"/>
      <c r="TFX521" s="46"/>
      <c r="TGD521" s="21"/>
      <c r="TGE521" s="21"/>
      <c r="TGF521" s="46"/>
      <c r="TGL521" s="21"/>
      <c r="TGM521" s="21"/>
      <c r="TGN521" s="46"/>
      <c r="TGT521" s="21"/>
      <c r="TGU521" s="21"/>
      <c r="TGV521" s="46"/>
      <c r="THB521" s="21"/>
      <c r="THC521" s="21"/>
      <c r="THD521" s="46"/>
      <c r="THJ521" s="21"/>
      <c r="THK521" s="21"/>
      <c r="THL521" s="46"/>
      <c r="THR521" s="21"/>
      <c r="THS521" s="21"/>
      <c r="THT521" s="46"/>
      <c r="THZ521" s="21"/>
      <c r="TIA521" s="21"/>
      <c r="TIB521" s="46"/>
      <c r="TIH521" s="21"/>
      <c r="TII521" s="21"/>
      <c r="TIJ521" s="46"/>
      <c r="TIP521" s="21"/>
      <c r="TIQ521" s="21"/>
      <c r="TIR521" s="46"/>
      <c r="TIX521" s="21"/>
      <c r="TIY521" s="21"/>
      <c r="TIZ521" s="46"/>
      <c r="TJF521" s="21"/>
      <c r="TJG521" s="21"/>
      <c r="TJH521" s="46"/>
      <c r="TJN521" s="21"/>
      <c r="TJO521" s="21"/>
      <c r="TJP521" s="46"/>
      <c r="TJV521" s="21"/>
      <c r="TJW521" s="21"/>
      <c r="TJX521" s="46"/>
      <c r="TKD521" s="21"/>
      <c r="TKE521" s="21"/>
      <c r="TKF521" s="46"/>
      <c r="TKL521" s="21"/>
      <c r="TKM521" s="21"/>
      <c r="TKN521" s="46"/>
      <c r="TKT521" s="21"/>
      <c r="TKU521" s="21"/>
      <c r="TKV521" s="46"/>
      <c r="TLB521" s="21"/>
      <c r="TLC521" s="21"/>
      <c r="TLD521" s="46"/>
      <c r="TLJ521" s="21"/>
      <c r="TLK521" s="21"/>
      <c r="TLL521" s="46"/>
      <c r="TLR521" s="21"/>
      <c r="TLS521" s="21"/>
      <c r="TLT521" s="46"/>
      <c r="TLZ521" s="21"/>
      <c r="TMA521" s="21"/>
      <c r="TMB521" s="46"/>
      <c r="TMH521" s="21"/>
      <c r="TMI521" s="21"/>
      <c r="TMJ521" s="46"/>
      <c r="TMP521" s="21"/>
      <c r="TMQ521" s="21"/>
      <c r="TMR521" s="46"/>
      <c r="TMX521" s="21"/>
      <c r="TMY521" s="21"/>
      <c r="TMZ521" s="46"/>
      <c r="TNF521" s="21"/>
      <c r="TNG521" s="21"/>
      <c r="TNH521" s="46"/>
      <c r="TNN521" s="21"/>
      <c r="TNO521" s="21"/>
      <c r="TNP521" s="46"/>
      <c r="TNV521" s="21"/>
      <c r="TNW521" s="21"/>
      <c r="TNX521" s="46"/>
      <c r="TOD521" s="21"/>
      <c r="TOE521" s="21"/>
      <c r="TOF521" s="46"/>
      <c r="TOL521" s="21"/>
      <c r="TOM521" s="21"/>
      <c r="TON521" s="46"/>
      <c r="TOT521" s="21"/>
      <c r="TOU521" s="21"/>
      <c r="TOV521" s="46"/>
      <c r="TPB521" s="21"/>
      <c r="TPC521" s="21"/>
      <c r="TPD521" s="46"/>
      <c r="TPJ521" s="21"/>
      <c r="TPK521" s="21"/>
      <c r="TPL521" s="46"/>
      <c r="TPR521" s="21"/>
      <c r="TPS521" s="21"/>
      <c r="TPT521" s="46"/>
      <c r="TPZ521" s="21"/>
      <c r="TQA521" s="21"/>
      <c r="TQB521" s="46"/>
      <c r="TQH521" s="21"/>
      <c r="TQI521" s="21"/>
      <c r="TQJ521" s="46"/>
      <c r="TQP521" s="21"/>
      <c r="TQQ521" s="21"/>
      <c r="TQR521" s="46"/>
      <c r="TQX521" s="21"/>
      <c r="TQY521" s="21"/>
      <c r="TQZ521" s="46"/>
      <c r="TRF521" s="21"/>
      <c r="TRG521" s="21"/>
      <c r="TRH521" s="46"/>
      <c r="TRN521" s="21"/>
      <c r="TRO521" s="21"/>
      <c r="TRP521" s="46"/>
      <c r="TRV521" s="21"/>
      <c r="TRW521" s="21"/>
      <c r="TRX521" s="46"/>
      <c r="TSD521" s="21"/>
      <c r="TSE521" s="21"/>
      <c r="TSF521" s="46"/>
      <c r="TSL521" s="21"/>
      <c r="TSM521" s="21"/>
      <c r="TSN521" s="46"/>
      <c r="TST521" s="21"/>
      <c r="TSU521" s="21"/>
      <c r="TSV521" s="46"/>
      <c r="TTB521" s="21"/>
      <c r="TTC521" s="21"/>
      <c r="TTD521" s="46"/>
      <c r="TTJ521" s="21"/>
      <c r="TTK521" s="21"/>
      <c r="TTL521" s="46"/>
      <c r="TTR521" s="21"/>
      <c r="TTS521" s="21"/>
      <c r="TTT521" s="46"/>
      <c r="TTZ521" s="21"/>
      <c r="TUA521" s="21"/>
      <c r="TUB521" s="46"/>
      <c r="TUH521" s="21"/>
      <c r="TUI521" s="21"/>
      <c r="TUJ521" s="46"/>
      <c r="TUP521" s="21"/>
      <c r="TUQ521" s="21"/>
      <c r="TUR521" s="46"/>
      <c r="TUX521" s="21"/>
      <c r="TUY521" s="21"/>
      <c r="TUZ521" s="46"/>
      <c r="TVF521" s="21"/>
      <c r="TVG521" s="21"/>
      <c r="TVH521" s="46"/>
      <c r="TVN521" s="21"/>
      <c r="TVO521" s="21"/>
      <c r="TVP521" s="46"/>
      <c r="TVV521" s="21"/>
      <c r="TVW521" s="21"/>
      <c r="TVX521" s="46"/>
      <c r="TWD521" s="21"/>
      <c r="TWE521" s="21"/>
      <c r="TWF521" s="46"/>
      <c r="TWL521" s="21"/>
      <c r="TWM521" s="21"/>
      <c r="TWN521" s="46"/>
      <c r="TWT521" s="21"/>
      <c r="TWU521" s="21"/>
      <c r="TWV521" s="46"/>
      <c r="TXB521" s="21"/>
      <c r="TXC521" s="21"/>
      <c r="TXD521" s="46"/>
      <c r="TXJ521" s="21"/>
      <c r="TXK521" s="21"/>
      <c r="TXL521" s="46"/>
      <c r="TXR521" s="21"/>
      <c r="TXS521" s="21"/>
      <c r="TXT521" s="46"/>
      <c r="TXZ521" s="21"/>
      <c r="TYA521" s="21"/>
      <c r="TYB521" s="46"/>
      <c r="TYH521" s="21"/>
      <c r="TYI521" s="21"/>
      <c r="TYJ521" s="46"/>
      <c r="TYP521" s="21"/>
      <c r="TYQ521" s="21"/>
      <c r="TYR521" s="46"/>
      <c r="TYX521" s="21"/>
      <c r="TYY521" s="21"/>
      <c r="TYZ521" s="46"/>
      <c r="TZF521" s="21"/>
      <c r="TZG521" s="21"/>
      <c r="TZH521" s="46"/>
      <c r="TZN521" s="21"/>
      <c r="TZO521" s="21"/>
      <c r="TZP521" s="46"/>
      <c r="TZV521" s="21"/>
      <c r="TZW521" s="21"/>
      <c r="TZX521" s="46"/>
      <c r="UAD521" s="21"/>
      <c r="UAE521" s="21"/>
      <c r="UAF521" s="46"/>
      <c r="UAL521" s="21"/>
      <c r="UAM521" s="21"/>
      <c r="UAN521" s="46"/>
      <c r="UAT521" s="21"/>
      <c r="UAU521" s="21"/>
      <c r="UAV521" s="46"/>
      <c r="UBB521" s="21"/>
      <c r="UBC521" s="21"/>
      <c r="UBD521" s="46"/>
      <c r="UBJ521" s="21"/>
      <c r="UBK521" s="21"/>
      <c r="UBL521" s="46"/>
      <c r="UBR521" s="21"/>
      <c r="UBS521" s="21"/>
      <c r="UBT521" s="46"/>
      <c r="UBZ521" s="21"/>
      <c r="UCA521" s="21"/>
      <c r="UCB521" s="46"/>
      <c r="UCH521" s="21"/>
      <c r="UCI521" s="21"/>
      <c r="UCJ521" s="46"/>
      <c r="UCP521" s="21"/>
      <c r="UCQ521" s="21"/>
      <c r="UCR521" s="46"/>
      <c r="UCX521" s="21"/>
      <c r="UCY521" s="21"/>
      <c r="UCZ521" s="46"/>
      <c r="UDF521" s="21"/>
      <c r="UDG521" s="21"/>
      <c r="UDH521" s="46"/>
      <c r="UDN521" s="21"/>
      <c r="UDO521" s="21"/>
      <c r="UDP521" s="46"/>
      <c r="UDV521" s="21"/>
      <c r="UDW521" s="21"/>
      <c r="UDX521" s="46"/>
      <c r="UED521" s="21"/>
      <c r="UEE521" s="21"/>
      <c r="UEF521" s="46"/>
      <c r="UEL521" s="21"/>
      <c r="UEM521" s="21"/>
      <c r="UEN521" s="46"/>
      <c r="UET521" s="21"/>
      <c r="UEU521" s="21"/>
      <c r="UEV521" s="46"/>
      <c r="UFB521" s="21"/>
      <c r="UFC521" s="21"/>
      <c r="UFD521" s="46"/>
      <c r="UFJ521" s="21"/>
      <c r="UFK521" s="21"/>
      <c r="UFL521" s="46"/>
      <c r="UFR521" s="21"/>
      <c r="UFS521" s="21"/>
      <c r="UFT521" s="46"/>
      <c r="UFZ521" s="21"/>
      <c r="UGA521" s="21"/>
      <c r="UGB521" s="46"/>
      <c r="UGH521" s="21"/>
      <c r="UGI521" s="21"/>
      <c r="UGJ521" s="46"/>
      <c r="UGP521" s="21"/>
      <c r="UGQ521" s="21"/>
      <c r="UGR521" s="46"/>
      <c r="UGX521" s="21"/>
      <c r="UGY521" s="21"/>
      <c r="UGZ521" s="46"/>
      <c r="UHF521" s="21"/>
      <c r="UHG521" s="21"/>
      <c r="UHH521" s="46"/>
      <c r="UHN521" s="21"/>
      <c r="UHO521" s="21"/>
      <c r="UHP521" s="46"/>
      <c r="UHV521" s="21"/>
      <c r="UHW521" s="21"/>
      <c r="UHX521" s="46"/>
      <c r="UID521" s="21"/>
      <c r="UIE521" s="21"/>
      <c r="UIF521" s="46"/>
      <c r="UIL521" s="21"/>
      <c r="UIM521" s="21"/>
      <c r="UIN521" s="46"/>
      <c r="UIT521" s="21"/>
      <c r="UIU521" s="21"/>
      <c r="UIV521" s="46"/>
      <c r="UJB521" s="21"/>
      <c r="UJC521" s="21"/>
      <c r="UJD521" s="46"/>
      <c r="UJJ521" s="21"/>
      <c r="UJK521" s="21"/>
      <c r="UJL521" s="46"/>
      <c r="UJR521" s="21"/>
      <c r="UJS521" s="21"/>
      <c r="UJT521" s="46"/>
      <c r="UJZ521" s="21"/>
      <c r="UKA521" s="21"/>
      <c r="UKB521" s="46"/>
      <c r="UKH521" s="21"/>
      <c r="UKI521" s="21"/>
      <c r="UKJ521" s="46"/>
      <c r="UKP521" s="21"/>
      <c r="UKQ521" s="21"/>
      <c r="UKR521" s="46"/>
      <c r="UKX521" s="21"/>
      <c r="UKY521" s="21"/>
      <c r="UKZ521" s="46"/>
      <c r="ULF521" s="21"/>
      <c r="ULG521" s="21"/>
      <c r="ULH521" s="46"/>
      <c r="ULN521" s="21"/>
      <c r="ULO521" s="21"/>
      <c r="ULP521" s="46"/>
      <c r="ULV521" s="21"/>
      <c r="ULW521" s="21"/>
      <c r="ULX521" s="46"/>
      <c r="UMD521" s="21"/>
      <c r="UME521" s="21"/>
      <c r="UMF521" s="46"/>
      <c r="UML521" s="21"/>
      <c r="UMM521" s="21"/>
      <c r="UMN521" s="46"/>
      <c r="UMT521" s="21"/>
      <c r="UMU521" s="21"/>
      <c r="UMV521" s="46"/>
      <c r="UNB521" s="21"/>
      <c r="UNC521" s="21"/>
      <c r="UND521" s="46"/>
      <c r="UNJ521" s="21"/>
      <c r="UNK521" s="21"/>
      <c r="UNL521" s="46"/>
      <c r="UNR521" s="21"/>
      <c r="UNS521" s="21"/>
      <c r="UNT521" s="46"/>
      <c r="UNZ521" s="21"/>
      <c r="UOA521" s="21"/>
      <c r="UOB521" s="46"/>
      <c r="UOH521" s="21"/>
      <c r="UOI521" s="21"/>
      <c r="UOJ521" s="46"/>
      <c r="UOP521" s="21"/>
      <c r="UOQ521" s="21"/>
      <c r="UOR521" s="46"/>
      <c r="UOX521" s="21"/>
      <c r="UOY521" s="21"/>
      <c r="UOZ521" s="46"/>
      <c r="UPF521" s="21"/>
      <c r="UPG521" s="21"/>
      <c r="UPH521" s="46"/>
      <c r="UPN521" s="21"/>
      <c r="UPO521" s="21"/>
      <c r="UPP521" s="46"/>
      <c r="UPV521" s="21"/>
      <c r="UPW521" s="21"/>
      <c r="UPX521" s="46"/>
      <c r="UQD521" s="21"/>
      <c r="UQE521" s="21"/>
      <c r="UQF521" s="46"/>
      <c r="UQL521" s="21"/>
      <c r="UQM521" s="21"/>
      <c r="UQN521" s="46"/>
      <c r="UQT521" s="21"/>
      <c r="UQU521" s="21"/>
      <c r="UQV521" s="46"/>
      <c r="URB521" s="21"/>
      <c r="URC521" s="21"/>
      <c r="URD521" s="46"/>
      <c r="URJ521" s="21"/>
      <c r="URK521" s="21"/>
      <c r="URL521" s="46"/>
      <c r="URR521" s="21"/>
      <c r="URS521" s="21"/>
      <c r="URT521" s="46"/>
      <c r="URZ521" s="21"/>
      <c r="USA521" s="21"/>
      <c r="USB521" s="46"/>
      <c r="USH521" s="21"/>
      <c r="USI521" s="21"/>
      <c r="USJ521" s="46"/>
      <c r="USP521" s="21"/>
      <c r="USQ521" s="21"/>
      <c r="USR521" s="46"/>
      <c r="USX521" s="21"/>
      <c r="USY521" s="21"/>
      <c r="USZ521" s="46"/>
      <c r="UTF521" s="21"/>
      <c r="UTG521" s="21"/>
      <c r="UTH521" s="46"/>
      <c r="UTN521" s="21"/>
      <c r="UTO521" s="21"/>
      <c r="UTP521" s="46"/>
      <c r="UTV521" s="21"/>
      <c r="UTW521" s="21"/>
      <c r="UTX521" s="46"/>
      <c r="UUD521" s="21"/>
      <c r="UUE521" s="21"/>
      <c r="UUF521" s="46"/>
      <c r="UUL521" s="21"/>
      <c r="UUM521" s="21"/>
      <c r="UUN521" s="46"/>
      <c r="UUT521" s="21"/>
      <c r="UUU521" s="21"/>
      <c r="UUV521" s="46"/>
      <c r="UVB521" s="21"/>
      <c r="UVC521" s="21"/>
      <c r="UVD521" s="46"/>
      <c r="UVJ521" s="21"/>
      <c r="UVK521" s="21"/>
      <c r="UVL521" s="46"/>
      <c r="UVR521" s="21"/>
      <c r="UVS521" s="21"/>
      <c r="UVT521" s="46"/>
      <c r="UVZ521" s="21"/>
      <c r="UWA521" s="21"/>
      <c r="UWB521" s="46"/>
      <c r="UWH521" s="21"/>
      <c r="UWI521" s="21"/>
      <c r="UWJ521" s="46"/>
      <c r="UWP521" s="21"/>
      <c r="UWQ521" s="21"/>
      <c r="UWR521" s="46"/>
      <c r="UWX521" s="21"/>
      <c r="UWY521" s="21"/>
      <c r="UWZ521" s="46"/>
      <c r="UXF521" s="21"/>
      <c r="UXG521" s="21"/>
      <c r="UXH521" s="46"/>
      <c r="UXN521" s="21"/>
      <c r="UXO521" s="21"/>
      <c r="UXP521" s="46"/>
      <c r="UXV521" s="21"/>
      <c r="UXW521" s="21"/>
      <c r="UXX521" s="46"/>
      <c r="UYD521" s="21"/>
      <c r="UYE521" s="21"/>
      <c r="UYF521" s="46"/>
      <c r="UYL521" s="21"/>
      <c r="UYM521" s="21"/>
      <c r="UYN521" s="46"/>
      <c r="UYT521" s="21"/>
      <c r="UYU521" s="21"/>
      <c r="UYV521" s="46"/>
      <c r="UZB521" s="21"/>
      <c r="UZC521" s="21"/>
      <c r="UZD521" s="46"/>
      <c r="UZJ521" s="21"/>
      <c r="UZK521" s="21"/>
      <c r="UZL521" s="46"/>
      <c r="UZR521" s="21"/>
      <c r="UZS521" s="21"/>
      <c r="UZT521" s="46"/>
      <c r="UZZ521" s="21"/>
      <c r="VAA521" s="21"/>
      <c r="VAB521" s="46"/>
      <c r="VAH521" s="21"/>
      <c r="VAI521" s="21"/>
      <c r="VAJ521" s="46"/>
      <c r="VAP521" s="21"/>
      <c r="VAQ521" s="21"/>
      <c r="VAR521" s="46"/>
      <c r="VAX521" s="21"/>
      <c r="VAY521" s="21"/>
      <c r="VAZ521" s="46"/>
      <c r="VBF521" s="21"/>
      <c r="VBG521" s="21"/>
      <c r="VBH521" s="46"/>
      <c r="VBN521" s="21"/>
      <c r="VBO521" s="21"/>
      <c r="VBP521" s="46"/>
      <c r="VBV521" s="21"/>
      <c r="VBW521" s="21"/>
      <c r="VBX521" s="46"/>
      <c r="VCD521" s="21"/>
      <c r="VCE521" s="21"/>
      <c r="VCF521" s="46"/>
      <c r="VCL521" s="21"/>
      <c r="VCM521" s="21"/>
      <c r="VCN521" s="46"/>
      <c r="VCT521" s="21"/>
      <c r="VCU521" s="21"/>
      <c r="VCV521" s="46"/>
      <c r="VDB521" s="21"/>
      <c r="VDC521" s="21"/>
      <c r="VDD521" s="46"/>
      <c r="VDJ521" s="21"/>
      <c r="VDK521" s="21"/>
      <c r="VDL521" s="46"/>
      <c r="VDR521" s="21"/>
      <c r="VDS521" s="21"/>
      <c r="VDT521" s="46"/>
      <c r="VDZ521" s="21"/>
      <c r="VEA521" s="21"/>
      <c r="VEB521" s="46"/>
      <c r="VEH521" s="21"/>
      <c r="VEI521" s="21"/>
      <c r="VEJ521" s="46"/>
      <c r="VEP521" s="21"/>
      <c r="VEQ521" s="21"/>
      <c r="VER521" s="46"/>
      <c r="VEX521" s="21"/>
      <c r="VEY521" s="21"/>
      <c r="VEZ521" s="46"/>
      <c r="VFF521" s="21"/>
      <c r="VFG521" s="21"/>
      <c r="VFH521" s="46"/>
      <c r="VFN521" s="21"/>
      <c r="VFO521" s="21"/>
      <c r="VFP521" s="46"/>
      <c r="VFV521" s="21"/>
      <c r="VFW521" s="21"/>
      <c r="VFX521" s="46"/>
      <c r="VGD521" s="21"/>
      <c r="VGE521" s="21"/>
      <c r="VGF521" s="46"/>
      <c r="VGL521" s="21"/>
      <c r="VGM521" s="21"/>
      <c r="VGN521" s="46"/>
      <c r="VGT521" s="21"/>
      <c r="VGU521" s="21"/>
      <c r="VGV521" s="46"/>
      <c r="VHB521" s="21"/>
      <c r="VHC521" s="21"/>
      <c r="VHD521" s="46"/>
      <c r="VHJ521" s="21"/>
      <c r="VHK521" s="21"/>
      <c r="VHL521" s="46"/>
      <c r="VHR521" s="21"/>
      <c r="VHS521" s="21"/>
      <c r="VHT521" s="46"/>
      <c r="VHZ521" s="21"/>
      <c r="VIA521" s="21"/>
      <c r="VIB521" s="46"/>
      <c r="VIH521" s="21"/>
      <c r="VII521" s="21"/>
      <c r="VIJ521" s="46"/>
      <c r="VIP521" s="21"/>
      <c r="VIQ521" s="21"/>
      <c r="VIR521" s="46"/>
      <c r="VIX521" s="21"/>
      <c r="VIY521" s="21"/>
      <c r="VIZ521" s="46"/>
      <c r="VJF521" s="21"/>
      <c r="VJG521" s="21"/>
      <c r="VJH521" s="46"/>
      <c r="VJN521" s="21"/>
      <c r="VJO521" s="21"/>
      <c r="VJP521" s="46"/>
      <c r="VJV521" s="21"/>
      <c r="VJW521" s="21"/>
      <c r="VJX521" s="46"/>
      <c r="VKD521" s="21"/>
      <c r="VKE521" s="21"/>
      <c r="VKF521" s="46"/>
      <c r="VKL521" s="21"/>
      <c r="VKM521" s="21"/>
      <c r="VKN521" s="46"/>
      <c r="VKT521" s="21"/>
      <c r="VKU521" s="21"/>
      <c r="VKV521" s="46"/>
      <c r="VLB521" s="21"/>
      <c r="VLC521" s="21"/>
      <c r="VLD521" s="46"/>
      <c r="VLJ521" s="21"/>
      <c r="VLK521" s="21"/>
      <c r="VLL521" s="46"/>
      <c r="VLR521" s="21"/>
      <c r="VLS521" s="21"/>
      <c r="VLT521" s="46"/>
      <c r="VLZ521" s="21"/>
      <c r="VMA521" s="21"/>
      <c r="VMB521" s="46"/>
      <c r="VMH521" s="21"/>
      <c r="VMI521" s="21"/>
      <c r="VMJ521" s="46"/>
      <c r="VMP521" s="21"/>
      <c r="VMQ521" s="21"/>
      <c r="VMR521" s="46"/>
      <c r="VMX521" s="21"/>
      <c r="VMY521" s="21"/>
      <c r="VMZ521" s="46"/>
      <c r="VNF521" s="21"/>
      <c r="VNG521" s="21"/>
      <c r="VNH521" s="46"/>
      <c r="VNN521" s="21"/>
      <c r="VNO521" s="21"/>
      <c r="VNP521" s="46"/>
      <c r="VNV521" s="21"/>
      <c r="VNW521" s="21"/>
      <c r="VNX521" s="46"/>
      <c r="VOD521" s="21"/>
      <c r="VOE521" s="21"/>
      <c r="VOF521" s="46"/>
      <c r="VOL521" s="21"/>
      <c r="VOM521" s="21"/>
      <c r="VON521" s="46"/>
      <c r="VOT521" s="21"/>
      <c r="VOU521" s="21"/>
      <c r="VOV521" s="46"/>
      <c r="VPB521" s="21"/>
      <c r="VPC521" s="21"/>
      <c r="VPD521" s="46"/>
      <c r="VPJ521" s="21"/>
      <c r="VPK521" s="21"/>
      <c r="VPL521" s="46"/>
      <c r="VPR521" s="21"/>
      <c r="VPS521" s="21"/>
      <c r="VPT521" s="46"/>
      <c r="VPZ521" s="21"/>
      <c r="VQA521" s="21"/>
      <c r="VQB521" s="46"/>
      <c r="VQH521" s="21"/>
      <c r="VQI521" s="21"/>
      <c r="VQJ521" s="46"/>
      <c r="VQP521" s="21"/>
      <c r="VQQ521" s="21"/>
      <c r="VQR521" s="46"/>
      <c r="VQX521" s="21"/>
      <c r="VQY521" s="21"/>
      <c r="VQZ521" s="46"/>
      <c r="VRF521" s="21"/>
      <c r="VRG521" s="21"/>
      <c r="VRH521" s="46"/>
      <c r="VRN521" s="21"/>
      <c r="VRO521" s="21"/>
      <c r="VRP521" s="46"/>
      <c r="VRV521" s="21"/>
      <c r="VRW521" s="21"/>
      <c r="VRX521" s="46"/>
      <c r="VSD521" s="21"/>
      <c r="VSE521" s="21"/>
      <c r="VSF521" s="46"/>
      <c r="VSL521" s="21"/>
      <c r="VSM521" s="21"/>
      <c r="VSN521" s="46"/>
      <c r="VST521" s="21"/>
      <c r="VSU521" s="21"/>
      <c r="VSV521" s="46"/>
      <c r="VTB521" s="21"/>
      <c r="VTC521" s="21"/>
      <c r="VTD521" s="46"/>
      <c r="VTJ521" s="21"/>
      <c r="VTK521" s="21"/>
      <c r="VTL521" s="46"/>
      <c r="VTR521" s="21"/>
      <c r="VTS521" s="21"/>
      <c r="VTT521" s="46"/>
      <c r="VTZ521" s="21"/>
      <c r="VUA521" s="21"/>
      <c r="VUB521" s="46"/>
      <c r="VUH521" s="21"/>
      <c r="VUI521" s="21"/>
      <c r="VUJ521" s="46"/>
      <c r="VUP521" s="21"/>
      <c r="VUQ521" s="21"/>
      <c r="VUR521" s="46"/>
      <c r="VUX521" s="21"/>
      <c r="VUY521" s="21"/>
      <c r="VUZ521" s="46"/>
      <c r="VVF521" s="21"/>
      <c r="VVG521" s="21"/>
      <c r="VVH521" s="46"/>
      <c r="VVN521" s="21"/>
      <c r="VVO521" s="21"/>
      <c r="VVP521" s="46"/>
      <c r="VVV521" s="21"/>
      <c r="VVW521" s="21"/>
      <c r="VVX521" s="46"/>
      <c r="VWD521" s="21"/>
      <c r="VWE521" s="21"/>
      <c r="VWF521" s="46"/>
      <c r="VWL521" s="21"/>
      <c r="VWM521" s="21"/>
      <c r="VWN521" s="46"/>
      <c r="VWT521" s="21"/>
      <c r="VWU521" s="21"/>
      <c r="VWV521" s="46"/>
      <c r="VXB521" s="21"/>
      <c r="VXC521" s="21"/>
      <c r="VXD521" s="46"/>
      <c r="VXJ521" s="21"/>
      <c r="VXK521" s="21"/>
      <c r="VXL521" s="46"/>
      <c r="VXR521" s="21"/>
      <c r="VXS521" s="21"/>
      <c r="VXT521" s="46"/>
      <c r="VXZ521" s="21"/>
      <c r="VYA521" s="21"/>
      <c r="VYB521" s="46"/>
      <c r="VYH521" s="21"/>
      <c r="VYI521" s="21"/>
      <c r="VYJ521" s="46"/>
      <c r="VYP521" s="21"/>
      <c r="VYQ521" s="21"/>
      <c r="VYR521" s="46"/>
      <c r="VYX521" s="21"/>
      <c r="VYY521" s="21"/>
      <c r="VYZ521" s="46"/>
      <c r="VZF521" s="21"/>
      <c r="VZG521" s="21"/>
      <c r="VZH521" s="46"/>
      <c r="VZN521" s="21"/>
      <c r="VZO521" s="21"/>
      <c r="VZP521" s="46"/>
      <c r="VZV521" s="21"/>
      <c r="VZW521" s="21"/>
      <c r="VZX521" s="46"/>
      <c r="WAD521" s="21"/>
      <c r="WAE521" s="21"/>
      <c r="WAF521" s="46"/>
      <c r="WAL521" s="21"/>
      <c r="WAM521" s="21"/>
      <c r="WAN521" s="46"/>
      <c r="WAT521" s="21"/>
      <c r="WAU521" s="21"/>
      <c r="WAV521" s="46"/>
      <c r="WBB521" s="21"/>
      <c r="WBC521" s="21"/>
      <c r="WBD521" s="46"/>
      <c r="WBJ521" s="21"/>
      <c r="WBK521" s="21"/>
      <c r="WBL521" s="46"/>
      <c r="WBR521" s="21"/>
      <c r="WBS521" s="21"/>
      <c r="WBT521" s="46"/>
      <c r="WBZ521" s="21"/>
      <c r="WCA521" s="21"/>
      <c r="WCB521" s="46"/>
      <c r="WCH521" s="21"/>
      <c r="WCI521" s="21"/>
      <c r="WCJ521" s="46"/>
      <c r="WCP521" s="21"/>
      <c r="WCQ521" s="21"/>
      <c r="WCR521" s="46"/>
      <c r="WCX521" s="21"/>
      <c r="WCY521" s="21"/>
      <c r="WCZ521" s="46"/>
      <c r="WDF521" s="21"/>
      <c r="WDG521" s="21"/>
      <c r="WDH521" s="46"/>
      <c r="WDN521" s="21"/>
      <c r="WDO521" s="21"/>
      <c r="WDP521" s="46"/>
      <c r="WDV521" s="21"/>
      <c r="WDW521" s="21"/>
      <c r="WDX521" s="46"/>
      <c r="WED521" s="21"/>
      <c r="WEE521" s="21"/>
      <c r="WEF521" s="46"/>
      <c r="WEL521" s="21"/>
      <c r="WEM521" s="21"/>
      <c r="WEN521" s="46"/>
      <c r="WET521" s="21"/>
      <c r="WEU521" s="21"/>
      <c r="WEV521" s="46"/>
      <c r="WFB521" s="21"/>
      <c r="WFC521" s="21"/>
      <c r="WFD521" s="46"/>
      <c r="WFJ521" s="21"/>
      <c r="WFK521" s="21"/>
      <c r="WFL521" s="46"/>
      <c r="WFR521" s="21"/>
      <c r="WFS521" s="21"/>
      <c r="WFT521" s="46"/>
      <c r="WFZ521" s="21"/>
      <c r="WGA521" s="21"/>
      <c r="WGB521" s="46"/>
      <c r="WGH521" s="21"/>
      <c r="WGI521" s="21"/>
      <c r="WGJ521" s="46"/>
      <c r="WGP521" s="21"/>
      <c r="WGQ521" s="21"/>
      <c r="WGR521" s="46"/>
      <c r="WGX521" s="21"/>
      <c r="WGY521" s="21"/>
      <c r="WGZ521" s="46"/>
      <c r="WHF521" s="21"/>
      <c r="WHG521" s="21"/>
      <c r="WHH521" s="46"/>
      <c r="WHN521" s="21"/>
      <c r="WHO521" s="21"/>
      <c r="WHP521" s="46"/>
      <c r="WHV521" s="21"/>
      <c r="WHW521" s="21"/>
      <c r="WHX521" s="46"/>
      <c r="WID521" s="21"/>
      <c r="WIE521" s="21"/>
      <c r="WIF521" s="46"/>
      <c r="WIL521" s="21"/>
      <c r="WIM521" s="21"/>
      <c r="WIN521" s="46"/>
      <c r="WIT521" s="21"/>
      <c r="WIU521" s="21"/>
      <c r="WIV521" s="46"/>
      <c r="WJB521" s="21"/>
      <c r="WJC521" s="21"/>
      <c r="WJD521" s="46"/>
      <c r="WJJ521" s="21"/>
      <c r="WJK521" s="21"/>
      <c r="WJL521" s="46"/>
      <c r="WJR521" s="21"/>
      <c r="WJS521" s="21"/>
      <c r="WJT521" s="46"/>
      <c r="WJZ521" s="21"/>
      <c r="WKA521" s="21"/>
      <c r="WKB521" s="46"/>
      <c r="WKH521" s="21"/>
      <c r="WKI521" s="21"/>
      <c r="WKJ521" s="46"/>
      <c r="WKP521" s="21"/>
      <c r="WKQ521" s="21"/>
      <c r="WKR521" s="46"/>
      <c r="WKX521" s="21"/>
      <c r="WKY521" s="21"/>
      <c r="WKZ521" s="46"/>
      <c r="WLF521" s="21"/>
      <c r="WLG521" s="21"/>
      <c r="WLH521" s="46"/>
      <c r="WLN521" s="21"/>
      <c r="WLO521" s="21"/>
      <c r="WLP521" s="46"/>
      <c r="WLV521" s="21"/>
      <c r="WLW521" s="21"/>
      <c r="WLX521" s="46"/>
      <c r="WMD521" s="21"/>
      <c r="WME521" s="21"/>
      <c r="WMF521" s="46"/>
      <c r="WML521" s="21"/>
      <c r="WMM521" s="21"/>
      <c r="WMN521" s="46"/>
      <c r="WMT521" s="21"/>
      <c r="WMU521" s="21"/>
      <c r="WMV521" s="46"/>
      <c r="WNB521" s="21"/>
      <c r="WNC521" s="21"/>
      <c r="WND521" s="46"/>
      <c r="WNJ521" s="21"/>
      <c r="WNK521" s="21"/>
      <c r="WNL521" s="46"/>
      <c r="WNR521" s="21"/>
      <c r="WNS521" s="21"/>
      <c r="WNT521" s="46"/>
      <c r="WNZ521" s="21"/>
      <c r="WOA521" s="21"/>
      <c r="WOB521" s="46"/>
      <c r="WOH521" s="21"/>
      <c r="WOI521" s="21"/>
      <c r="WOJ521" s="46"/>
      <c r="WOP521" s="21"/>
      <c r="WOQ521" s="21"/>
      <c r="WOR521" s="46"/>
      <c r="WOX521" s="21"/>
      <c r="WOY521" s="21"/>
      <c r="WOZ521" s="46"/>
      <c r="WPF521" s="21"/>
      <c r="WPG521" s="21"/>
      <c r="WPH521" s="46"/>
      <c r="WPN521" s="21"/>
      <c r="WPO521" s="21"/>
      <c r="WPP521" s="46"/>
      <c r="WPV521" s="21"/>
      <c r="WPW521" s="21"/>
      <c r="WPX521" s="46"/>
      <c r="WQD521" s="21"/>
      <c r="WQE521" s="21"/>
      <c r="WQF521" s="46"/>
      <c r="WQL521" s="21"/>
      <c r="WQM521" s="21"/>
      <c r="WQN521" s="46"/>
      <c r="WQT521" s="21"/>
      <c r="WQU521" s="21"/>
      <c r="WQV521" s="46"/>
      <c r="WRB521" s="21"/>
      <c r="WRC521" s="21"/>
      <c r="WRD521" s="46"/>
      <c r="WRJ521" s="21"/>
      <c r="WRK521" s="21"/>
      <c r="WRL521" s="46"/>
      <c r="WRR521" s="21"/>
      <c r="WRS521" s="21"/>
      <c r="WRT521" s="46"/>
      <c r="WRZ521" s="21"/>
      <c r="WSA521" s="21"/>
      <c r="WSB521" s="46"/>
      <c r="WSH521" s="21"/>
      <c r="WSI521" s="21"/>
      <c r="WSJ521" s="46"/>
      <c r="WSP521" s="21"/>
      <c r="WSQ521" s="21"/>
      <c r="WSR521" s="46"/>
      <c r="WSX521" s="21"/>
      <c r="WSY521" s="21"/>
      <c r="WSZ521" s="46"/>
      <c r="WTF521" s="21"/>
      <c r="WTG521" s="21"/>
      <c r="WTH521" s="46"/>
      <c r="WTN521" s="21"/>
      <c r="WTO521" s="21"/>
      <c r="WTP521" s="46"/>
      <c r="WTV521" s="21"/>
      <c r="WTW521" s="21"/>
      <c r="WTX521" s="46"/>
      <c r="WUD521" s="21"/>
      <c r="WUE521" s="21"/>
      <c r="WUF521" s="46"/>
      <c r="WUL521" s="21"/>
      <c r="WUM521" s="21"/>
      <c r="WUN521" s="46"/>
      <c r="WUT521" s="21"/>
      <c r="WUU521" s="21"/>
      <c r="WUV521" s="46"/>
      <c r="WVB521" s="21"/>
      <c r="WVC521" s="21"/>
      <c r="WVD521" s="46"/>
      <c r="WVJ521" s="21"/>
      <c r="WVK521" s="21"/>
      <c r="WVL521" s="46"/>
      <c r="WVR521" s="21"/>
      <c r="WVS521" s="21"/>
      <c r="WVT521" s="46"/>
      <c r="WVZ521" s="21"/>
      <c r="WWA521" s="21"/>
      <c r="WWB521" s="46"/>
      <c r="WWH521" s="21"/>
      <c r="WWI521" s="21"/>
      <c r="WWJ521" s="46"/>
      <c r="WWP521" s="21"/>
      <c r="WWQ521" s="21"/>
      <c r="WWR521" s="46"/>
      <c r="WWX521" s="21"/>
      <c r="WWY521" s="21"/>
      <c r="WWZ521" s="46"/>
      <c r="WXF521" s="21"/>
      <c r="WXG521" s="21"/>
      <c r="WXH521" s="46"/>
      <c r="WXN521" s="21"/>
      <c r="WXO521" s="21"/>
      <c r="WXP521" s="46"/>
      <c r="WXV521" s="21"/>
      <c r="WXW521" s="21"/>
      <c r="WXX521" s="46"/>
      <c r="WYD521" s="21"/>
      <c r="WYE521" s="21"/>
      <c r="WYF521" s="46"/>
      <c r="WYL521" s="21"/>
      <c r="WYM521" s="21"/>
      <c r="WYN521" s="46"/>
      <c r="WYT521" s="21"/>
      <c r="WYU521" s="21"/>
      <c r="WYV521" s="46"/>
      <c r="WZB521" s="21"/>
      <c r="WZC521" s="21"/>
      <c r="WZD521" s="46"/>
      <c r="WZJ521" s="21"/>
      <c r="WZK521" s="21"/>
      <c r="WZL521" s="46"/>
      <c r="WZR521" s="21"/>
      <c r="WZS521" s="21"/>
      <c r="WZT521" s="46"/>
      <c r="WZZ521" s="21"/>
      <c r="XAA521" s="21"/>
      <c r="XAB521" s="46"/>
      <c r="XAH521" s="21"/>
      <c r="XAI521" s="21"/>
      <c r="XAJ521" s="46"/>
      <c r="XAP521" s="21"/>
      <c r="XAQ521" s="21"/>
      <c r="XAR521" s="46"/>
      <c r="XAX521" s="21"/>
      <c r="XAY521" s="21"/>
      <c r="XAZ521" s="46"/>
      <c r="XBF521" s="21"/>
      <c r="XBG521" s="21"/>
      <c r="XBH521" s="46"/>
      <c r="XBN521" s="21"/>
      <c r="XBO521" s="21"/>
      <c r="XBP521" s="46"/>
      <c r="XBV521" s="21"/>
      <c r="XBW521" s="21"/>
      <c r="XBX521" s="46"/>
      <c r="XCD521" s="21"/>
      <c r="XCE521" s="21"/>
      <c r="XCF521" s="46"/>
      <c r="XCL521" s="21"/>
      <c r="XCM521" s="21"/>
      <c r="XCN521" s="46"/>
      <c r="XCT521" s="21"/>
      <c r="XCU521" s="21"/>
      <c r="XCV521" s="46"/>
      <c r="XDB521" s="21"/>
      <c r="XDC521" s="21"/>
      <c r="XDD521" s="46"/>
      <c r="XDJ521" s="21"/>
      <c r="XDK521" s="21"/>
      <c r="XDL521" s="46"/>
      <c r="XDR521" s="21"/>
      <c r="XDS521" s="21"/>
      <c r="XDT521" s="46"/>
      <c r="XDZ521" s="21"/>
      <c r="XEA521" s="21"/>
      <c r="XEB521" s="46"/>
      <c r="XEH521" s="21"/>
      <c r="XEI521" s="21"/>
      <c r="XEJ521" s="46"/>
      <c r="XEP521" s="21"/>
      <c r="XEQ521" s="21"/>
      <c r="XER521" s="46"/>
      <c r="XEX521" s="21"/>
      <c r="XEY521" s="21"/>
      <c r="XEZ521" s="46"/>
    </row>
    <row r="522" spans="2:1020 1026:2044 2050:3068 3074:4092 4098:5116 5122:6140 6146:7164 7170:8188 8194:9212 9218:10236 10242:11260 11266:12284 12290:13308 13314:14332 14338:15356 15362:16380" ht="9.75" customHeight="1">
      <c r="B522" s="155"/>
      <c r="C522" s="155"/>
      <c r="D522" s="155"/>
      <c r="E522" s="155"/>
      <c r="F522" s="155"/>
      <c r="G522" s="155"/>
      <c r="H522" s="155"/>
      <c r="I522" s="155"/>
      <c r="J522" s="21"/>
      <c r="K522" s="21"/>
      <c r="L522" s="46"/>
      <c r="R522" s="21"/>
      <c r="S522" s="21"/>
      <c r="T522" s="46"/>
      <c r="Z522" s="21"/>
      <c r="AA522" s="21"/>
      <c r="AB522" s="46"/>
      <c r="AH522" s="21"/>
      <c r="AI522" s="21"/>
      <c r="AJ522" s="46"/>
      <c r="AP522" s="21"/>
      <c r="AQ522" s="21"/>
      <c r="AR522" s="46"/>
      <c r="AX522" s="21"/>
      <c r="AY522" s="21"/>
      <c r="AZ522" s="46"/>
      <c r="BF522" s="21"/>
      <c r="BG522" s="21"/>
      <c r="BH522" s="46"/>
      <c r="BN522" s="21"/>
      <c r="BO522" s="21"/>
      <c r="BP522" s="46"/>
      <c r="BV522" s="21"/>
      <c r="BW522" s="21"/>
      <c r="BX522" s="46"/>
      <c r="CD522" s="21"/>
      <c r="CE522" s="21"/>
      <c r="CF522" s="46"/>
      <c r="CL522" s="21"/>
      <c r="CM522" s="21"/>
      <c r="CN522" s="46"/>
      <c r="CT522" s="21"/>
      <c r="CU522" s="21"/>
      <c r="CV522" s="46"/>
      <c r="DB522" s="21"/>
      <c r="DC522" s="21"/>
      <c r="DD522" s="46"/>
      <c r="DJ522" s="21"/>
      <c r="DK522" s="21"/>
      <c r="DL522" s="46"/>
      <c r="DR522" s="21"/>
      <c r="DS522" s="21"/>
      <c r="DT522" s="46"/>
      <c r="DZ522" s="21"/>
      <c r="EA522" s="21"/>
      <c r="EB522" s="46"/>
      <c r="EH522" s="21"/>
      <c r="EI522" s="21"/>
      <c r="EJ522" s="46"/>
      <c r="EP522" s="21"/>
      <c r="EQ522" s="21"/>
      <c r="ER522" s="46"/>
      <c r="EX522" s="21"/>
      <c r="EY522" s="21"/>
      <c r="EZ522" s="46"/>
      <c r="FF522" s="21"/>
      <c r="FG522" s="21"/>
      <c r="FH522" s="46"/>
      <c r="FN522" s="21"/>
      <c r="FO522" s="21"/>
      <c r="FP522" s="46"/>
      <c r="FV522" s="21"/>
      <c r="FW522" s="21"/>
      <c r="FX522" s="46"/>
      <c r="GD522" s="21"/>
      <c r="GE522" s="21"/>
      <c r="GF522" s="46"/>
      <c r="GL522" s="21"/>
      <c r="GM522" s="21"/>
      <c r="GN522" s="46"/>
      <c r="GT522" s="21"/>
      <c r="GU522" s="21"/>
      <c r="GV522" s="46"/>
      <c r="HB522" s="21"/>
      <c r="HC522" s="21"/>
      <c r="HD522" s="46"/>
      <c r="HJ522" s="21"/>
      <c r="HK522" s="21"/>
      <c r="HL522" s="46"/>
      <c r="HR522" s="21"/>
      <c r="HS522" s="21"/>
      <c r="HT522" s="46"/>
      <c r="HZ522" s="21"/>
      <c r="IA522" s="21"/>
      <c r="IB522" s="46"/>
      <c r="IH522" s="21"/>
      <c r="II522" s="21"/>
      <c r="IJ522" s="46"/>
      <c r="IP522" s="21"/>
      <c r="IQ522" s="21"/>
      <c r="IR522" s="46"/>
      <c r="IX522" s="21"/>
      <c r="IY522" s="21"/>
      <c r="IZ522" s="46"/>
      <c r="JF522" s="21"/>
      <c r="JG522" s="21"/>
      <c r="JH522" s="46"/>
      <c r="JN522" s="21"/>
      <c r="JO522" s="21"/>
      <c r="JP522" s="46"/>
      <c r="JV522" s="21"/>
      <c r="JW522" s="21"/>
      <c r="JX522" s="46"/>
      <c r="KD522" s="21"/>
      <c r="KE522" s="21"/>
      <c r="KF522" s="46"/>
      <c r="KL522" s="21"/>
      <c r="KM522" s="21"/>
      <c r="KN522" s="46"/>
      <c r="KT522" s="21"/>
      <c r="KU522" s="21"/>
      <c r="KV522" s="46"/>
      <c r="LB522" s="21"/>
      <c r="LC522" s="21"/>
      <c r="LD522" s="46"/>
      <c r="LJ522" s="21"/>
      <c r="LK522" s="21"/>
      <c r="LL522" s="46"/>
      <c r="LR522" s="21"/>
      <c r="LS522" s="21"/>
      <c r="LT522" s="46"/>
      <c r="LZ522" s="21"/>
      <c r="MA522" s="21"/>
      <c r="MB522" s="46"/>
      <c r="MH522" s="21"/>
      <c r="MI522" s="21"/>
      <c r="MJ522" s="46"/>
      <c r="MP522" s="21"/>
      <c r="MQ522" s="21"/>
      <c r="MR522" s="46"/>
      <c r="MX522" s="21"/>
      <c r="MY522" s="21"/>
      <c r="MZ522" s="46"/>
      <c r="NF522" s="21"/>
      <c r="NG522" s="21"/>
      <c r="NH522" s="46"/>
      <c r="NN522" s="21"/>
      <c r="NO522" s="21"/>
      <c r="NP522" s="46"/>
      <c r="NV522" s="21"/>
      <c r="NW522" s="21"/>
      <c r="NX522" s="46"/>
      <c r="OD522" s="21"/>
      <c r="OE522" s="21"/>
      <c r="OF522" s="46"/>
      <c r="OL522" s="21"/>
      <c r="OM522" s="21"/>
      <c r="ON522" s="46"/>
      <c r="OT522" s="21"/>
      <c r="OU522" s="21"/>
      <c r="OV522" s="46"/>
      <c r="PB522" s="21"/>
      <c r="PC522" s="21"/>
      <c r="PD522" s="46"/>
      <c r="PJ522" s="21"/>
      <c r="PK522" s="21"/>
      <c r="PL522" s="46"/>
      <c r="PR522" s="21"/>
      <c r="PS522" s="21"/>
      <c r="PT522" s="46"/>
      <c r="PZ522" s="21"/>
      <c r="QA522" s="21"/>
      <c r="QB522" s="46"/>
      <c r="QH522" s="21"/>
      <c r="QI522" s="21"/>
      <c r="QJ522" s="46"/>
      <c r="QP522" s="21"/>
      <c r="QQ522" s="21"/>
      <c r="QR522" s="46"/>
      <c r="QX522" s="21"/>
      <c r="QY522" s="21"/>
      <c r="QZ522" s="46"/>
      <c r="RF522" s="21"/>
      <c r="RG522" s="21"/>
      <c r="RH522" s="46"/>
      <c r="RN522" s="21"/>
      <c r="RO522" s="21"/>
      <c r="RP522" s="46"/>
      <c r="RV522" s="21"/>
      <c r="RW522" s="21"/>
      <c r="RX522" s="46"/>
      <c r="SD522" s="21"/>
      <c r="SE522" s="21"/>
      <c r="SF522" s="46"/>
      <c r="SL522" s="21"/>
      <c r="SM522" s="21"/>
      <c r="SN522" s="46"/>
      <c r="ST522" s="21"/>
      <c r="SU522" s="21"/>
      <c r="SV522" s="46"/>
      <c r="TB522" s="21"/>
      <c r="TC522" s="21"/>
      <c r="TD522" s="46"/>
      <c r="TJ522" s="21"/>
      <c r="TK522" s="21"/>
      <c r="TL522" s="46"/>
      <c r="TR522" s="21"/>
      <c r="TS522" s="21"/>
      <c r="TT522" s="46"/>
      <c r="TZ522" s="21"/>
      <c r="UA522" s="21"/>
      <c r="UB522" s="46"/>
      <c r="UH522" s="21"/>
      <c r="UI522" s="21"/>
      <c r="UJ522" s="46"/>
      <c r="UP522" s="21"/>
      <c r="UQ522" s="21"/>
      <c r="UR522" s="46"/>
      <c r="UX522" s="21"/>
      <c r="UY522" s="21"/>
      <c r="UZ522" s="46"/>
      <c r="VF522" s="21"/>
      <c r="VG522" s="21"/>
      <c r="VH522" s="46"/>
      <c r="VN522" s="21"/>
      <c r="VO522" s="21"/>
      <c r="VP522" s="46"/>
      <c r="VV522" s="21"/>
      <c r="VW522" s="21"/>
      <c r="VX522" s="46"/>
      <c r="WD522" s="21"/>
      <c r="WE522" s="21"/>
      <c r="WF522" s="46"/>
      <c r="WL522" s="21"/>
      <c r="WM522" s="21"/>
      <c r="WN522" s="46"/>
      <c r="WT522" s="21"/>
      <c r="WU522" s="21"/>
      <c r="WV522" s="46"/>
      <c r="XB522" s="21"/>
      <c r="XC522" s="21"/>
      <c r="XD522" s="46"/>
      <c r="XJ522" s="21"/>
      <c r="XK522" s="21"/>
      <c r="XL522" s="46"/>
      <c r="XR522" s="21"/>
      <c r="XS522" s="21"/>
      <c r="XT522" s="46"/>
      <c r="XZ522" s="21"/>
      <c r="YA522" s="21"/>
      <c r="YB522" s="46"/>
      <c r="YH522" s="21"/>
      <c r="YI522" s="21"/>
      <c r="YJ522" s="46"/>
      <c r="YP522" s="21"/>
      <c r="YQ522" s="21"/>
      <c r="YR522" s="46"/>
      <c r="YX522" s="21"/>
      <c r="YY522" s="21"/>
      <c r="YZ522" s="46"/>
      <c r="ZF522" s="21"/>
      <c r="ZG522" s="21"/>
      <c r="ZH522" s="46"/>
      <c r="ZN522" s="21"/>
      <c r="ZO522" s="21"/>
      <c r="ZP522" s="46"/>
      <c r="ZV522" s="21"/>
      <c r="ZW522" s="21"/>
      <c r="ZX522" s="46"/>
      <c r="AAD522" s="21"/>
      <c r="AAE522" s="21"/>
      <c r="AAF522" s="46"/>
      <c r="AAL522" s="21"/>
      <c r="AAM522" s="21"/>
      <c r="AAN522" s="46"/>
      <c r="AAT522" s="21"/>
      <c r="AAU522" s="21"/>
      <c r="AAV522" s="46"/>
      <c r="ABB522" s="21"/>
      <c r="ABC522" s="21"/>
      <c r="ABD522" s="46"/>
      <c r="ABJ522" s="21"/>
      <c r="ABK522" s="21"/>
      <c r="ABL522" s="46"/>
      <c r="ABR522" s="21"/>
      <c r="ABS522" s="21"/>
      <c r="ABT522" s="46"/>
      <c r="ABZ522" s="21"/>
      <c r="ACA522" s="21"/>
      <c r="ACB522" s="46"/>
      <c r="ACH522" s="21"/>
      <c r="ACI522" s="21"/>
      <c r="ACJ522" s="46"/>
      <c r="ACP522" s="21"/>
      <c r="ACQ522" s="21"/>
      <c r="ACR522" s="46"/>
      <c r="ACX522" s="21"/>
      <c r="ACY522" s="21"/>
      <c r="ACZ522" s="46"/>
      <c r="ADF522" s="21"/>
      <c r="ADG522" s="21"/>
      <c r="ADH522" s="46"/>
      <c r="ADN522" s="21"/>
      <c r="ADO522" s="21"/>
      <c r="ADP522" s="46"/>
      <c r="ADV522" s="21"/>
      <c r="ADW522" s="21"/>
      <c r="ADX522" s="46"/>
      <c r="AED522" s="21"/>
      <c r="AEE522" s="21"/>
      <c r="AEF522" s="46"/>
      <c r="AEL522" s="21"/>
      <c r="AEM522" s="21"/>
      <c r="AEN522" s="46"/>
      <c r="AET522" s="21"/>
      <c r="AEU522" s="21"/>
      <c r="AEV522" s="46"/>
      <c r="AFB522" s="21"/>
      <c r="AFC522" s="21"/>
      <c r="AFD522" s="46"/>
      <c r="AFJ522" s="21"/>
      <c r="AFK522" s="21"/>
      <c r="AFL522" s="46"/>
      <c r="AFR522" s="21"/>
      <c r="AFS522" s="21"/>
      <c r="AFT522" s="46"/>
      <c r="AFZ522" s="21"/>
      <c r="AGA522" s="21"/>
      <c r="AGB522" s="46"/>
      <c r="AGH522" s="21"/>
      <c r="AGI522" s="21"/>
      <c r="AGJ522" s="46"/>
      <c r="AGP522" s="21"/>
      <c r="AGQ522" s="21"/>
      <c r="AGR522" s="46"/>
      <c r="AGX522" s="21"/>
      <c r="AGY522" s="21"/>
      <c r="AGZ522" s="46"/>
      <c r="AHF522" s="21"/>
      <c r="AHG522" s="21"/>
      <c r="AHH522" s="46"/>
      <c r="AHN522" s="21"/>
      <c r="AHO522" s="21"/>
      <c r="AHP522" s="46"/>
      <c r="AHV522" s="21"/>
      <c r="AHW522" s="21"/>
      <c r="AHX522" s="46"/>
      <c r="AID522" s="21"/>
      <c r="AIE522" s="21"/>
      <c r="AIF522" s="46"/>
      <c r="AIL522" s="21"/>
      <c r="AIM522" s="21"/>
      <c r="AIN522" s="46"/>
      <c r="AIT522" s="21"/>
      <c r="AIU522" s="21"/>
      <c r="AIV522" s="46"/>
      <c r="AJB522" s="21"/>
      <c r="AJC522" s="21"/>
      <c r="AJD522" s="46"/>
      <c r="AJJ522" s="21"/>
      <c r="AJK522" s="21"/>
      <c r="AJL522" s="46"/>
      <c r="AJR522" s="21"/>
      <c r="AJS522" s="21"/>
      <c r="AJT522" s="46"/>
      <c r="AJZ522" s="21"/>
      <c r="AKA522" s="21"/>
      <c r="AKB522" s="46"/>
      <c r="AKH522" s="21"/>
      <c r="AKI522" s="21"/>
      <c r="AKJ522" s="46"/>
      <c r="AKP522" s="21"/>
      <c r="AKQ522" s="21"/>
      <c r="AKR522" s="46"/>
      <c r="AKX522" s="21"/>
      <c r="AKY522" s="21"/>
      <c r="AKZ522" s="46"/>
      <c r="ALF522" s="21"/>
      <c r="ALG522" s="21"/>
      <c r="ALH522" s="46"/>
      <c r="ALN522" s="21"/>
      <c r="ALO522" s="21"/>
      <c r="ALP522" s="46"/>
      <c r="ALV522" s="21"/>
      <c r="ALW522" s="21"/>
      <c r="ALX522" s="46"/>
      <c r="AMD522" s="21"/>
      <c r="AME522" s="21"/>
      <c r="AMF522" s="46"/>
      <c r="AML522" s="21"/>
      <c r="AMM522" s="21"/>
      <c r="AMN522" s="46"/>
      <c r="AMT522" s="21"/>
      <c r="AMU522" s="21"/>
      <c r="AMV522" s="46"/>
      <c r="ANB522" s="21"/>
      <c r="ANC522" s="21"/>
      <c r="AND522" s="46"/>
      <c r="ANJ522" s="21"/>
      <c r="ANK522" s="21"/>
      <c r="ANL522" s="46"/>
      <c r="ANR522" s="21"/>
      <c r="ANS522" s="21"/>
      <c r="ANT522" s="46"/>
      <c r="ANZ522" s="21"/>
      <c r="AOA522" s="21"/>
      <c r="AOB522" s="46"/>
      <c r="AOH522" s="21"/>
      <c r="AOI522" s="21"/>
      <c r="AOJ522" s="46"/>
      <c r="AOP522" s="21"/>
      <c r="AOQ522" s="21"/>
      <c r="AOR522" s="46"/>
      <c r="AOX522" s="21"/>
      <c r="AOY522" s="21"/>
      <c r="AOZ522" s="46"/>
      <c r="APF522" s="21"/>
      <c r="APG522" s="21"/>
      <c r="APH522" s="46"/>
      <c r="APN522" s="21"/>
      <c r="APO522" s="21"/>
      <c r="APP522" s="46"/>
      <c r="APV522" s="21"/>
      <c r="APW522" s="21"/>
      <c r="APX522" s="46"/>
      <c r="AQD522" s="21"/>
      <c r="AQE522" s="21"/>
      <c r="AQF522" s="46"/>
      <c r="AQL522" s="21"/>
      <c r="AQM522" s="21"/>
      <c r="AQN522" s="46"/>
      <c r="AQT522" s="21"/>
      <c r="AQU522" s="21"/>
      <c r="AQV522" s="46"/>
      <c r="ARB522" s="21"/>
      <c r="ARC522" s="21"/>
      <c r="ARD522" s="46"/>
      <c r="ARJ522" s="21"/>
      <c r="ARK522" s="21"/>
      <c r="ARL522" s="46"/>
      <c r="ARR522" s="21"/>
      <c r="ARS522" s="21"/>
      <c r="ART522" s="46"/>
      <c r="ARZ522" s="21"/>
      <c r="ASA522" s="21"/>
      <c r="ASB522" s="46"/>
      <c r="ASH522" s="21"/>
      <c r="ASI522" s="21"/>
      <c r="ASJ522" s="46"/>
      <c r="ASP522" s="21"/>
      <c r="ASQ522" s="21"/>
      <c r="ASR522" s="46"/>
      <c r="ASX522" s="21"/>
      <c r="ASY522" s="21"/>
      <c r="ASZ522" s="46"/>
      <c r="ATF522" s="21"/>
      <c r="ATG522" s="21"/>
      <c r="ATH522" s="46"/>
      <c r="ATN522" s="21"/>
      <c r="ATO522" s="21"/>
      <c r="ATP522" s="46"/>
      <c r="ATV522" s="21"/>
      <c r="ATW522" s="21"/>
      <c r="ATX522" s="46"/>
      <c r="AUD522" s="21"/>
      <c r="AUE522" s="21"/>
      <c r="AUF522" s="46"/>
      <c r="AUL522" s="21"/>
      <c r="AUM522" s="21"/>
      <c r="AUN522" s="46"/>
      <c r="AUT522" s="21"/>
      <c r="AUU522" s="21"/>
      <c r="AUV522" s="46"/>
      <c r="AVB522" s="21"/>
      <c r="AVC522" s="21"/>
      <c r="AVD522" s="46"/>
      <c r="AVJ522" s="21"/>
      <c r="AVK522" s="21"/>
      <c r="AVL522" s="46"/>
      <c r="AVR522" s="21"/>
      <c r="AVS522" s="21"/>
      <c r="AVT522" s="46"/>
      <c r="AVZ522" s="21"/>
      <c r="AWA522" s="21"/>
      <c r="AWB522" s="46"/>
      <c r="AWH522" s="21"/>
      <c r="AWI522" s="21"/>
      <c r="AWJ522" s="46"/>
      <c r="AWP522" s="21"/>
      <c r="AWQ522" s="21"/>
      <c r="AWR522" s="46"/>
      <c r="AWX522" s="21"/>
      <c r="AWY522" s="21"/>
      <c r="AWZ522" s="46"/>
      <c r="AXF522" s="21"/>
      <c r="AXG522" s="21"/>
      <c r="AXH522" s="46"/>
      <c r="AXN522" s="21"/>
      <c r="AXO522" s="21"/>
      <c r="AXP522" s="46"/>
      <c r="AXV522" s="21"/>
      <c r="AXW522" s="21"/>
      <c r="AXX522" s="46"/>
      <c r="AYD522" s="21"/>
      <c r="AYE522" s="21"/>
      <c r="AYF522" s="46"/>
      <c r="AYL522" s="21"/>
      <c r="AYM522" s="21"/>
      <c r="AYN522" s="46"/>
      <c r="AYT522" s="21"/>
      <c r="AYU522" s="21"/>
      <c r="AYV522" s="46"/>
      <c r="AZB522" s="21"/>
      <c r="AZC522" s="21"/>
      <c r="AZD522" s="46"/>
      <c r="AZJ522" s="21"/>
      <c r="AZK522" s="21"/>
      <c r="AZL522" s="46"/>
      <c r="AZR522" s="21"/>
      <c r="AZS522" s="21"/>
      <c r="AZT522" s="46"/>
      <c r="AZZ522" s="21"/>
      <c r="BAA522" s="21"/>
      <c r="BAB522" s="46"/>
      <c r="BAH522" s="21"/>
      <c r="BAI522" s="21"/>
      <c r="BAJ522" s="46"/>
      <c r="BAP522" s="21"/>
      <c r="BAQ522" s="21"/>
      <c r="BAR522" s="46"/>
      <c r="BAX522" s="21"/>
      <c r="BAY522" s="21"/>
      <c r="BAZ522" s="46"/>
      <c r="BBF522" s="21"/>
      <c r="BBG522" s="21"/>
      <c r="BBH522" s="46"/>
      <c r="BBN522" s="21"/>
      <c r="BBO522" s="21"/>
      <c r="BBP522" s="46"/>
      <c r="BBV522" s="21"/>
      <c r="BBW522" s="21"/>
      <c r="BBX522" s="46"/>
      <c r="BCD522" s="21"/>
      <c r="BCE522" s="21"/>
      <c r="BCF522" s="46"/>
      <c r="BCL522" s="21"/>
      <c r="BCM522" s="21"/>
      <c r="BCN522" s="46"/>
      <c r="BCT522" s="21"/>
      <c r="BCU522" s="21"/>
      <c r="BCV522" s="46"/>
      <c r="BDB522" s="21"/>
      <c r="BDC522" s="21"/>
      <c r="BDD522" s="46"/>
      <c r="BDJ522" s="21"/>
      <c r="BDK522" s="21"/>
      <c r="BDL522" s="46"/>
      <c r="BDR522" s="21"/>
      <c r="BDS522" s="21"/>
      <c r="BDT522" s="46"/>
      <c r="BDZ522" s="21"/>
      <c r="BEA522" s="21"/>
      <c r="BEB522" s="46"/>
      <c r="BEH522" s="21"/>
      <c r="BEI522" s="21"/>
      <c r="BEJ522" s="46"/>
      <c r="BEP522" s="21"/>
      <c r="BEQ522" s="21"/>
      <c r="BER522" s="46"/>
      <c r="BEX522" s="21"/>
      <c r="BEY522" s="21"/>
      <c r="BEZ522" s="46"/>
      <c r="BFF522" s="21"/>
      <c r="BFG522" s="21"/>
      <c r="BFH522" s="46"/>
      <c r="BFN522" s="21"/>
      <c r="BFO522" s="21"/>
      <c r="BFP522" s="46"/>
      <c r="BFV522" s="21"/>
      <c r="BFW522" s="21"/>
      <c r="BFX522" s="46"/>
      <c r="BGD522" s="21"/>
      <c r="BGE522" s="21"/>
      <c r="BGF522" s="46"/>
      <c r="BGL522" s="21"/>
      <c r="BGM522" s="21"/>
      <c r="BGN522" s="46"/>
      <c r="BGT522" s="21"/>
      <c r="BGU522" s="21"/>
      <c r="BGV522" s="46"/>
      <c r="BHB522" s="21"/>
      <c r="BHC522" s="21"/>
      <c r="BHD522" s="46"/>
      <c r="BHJ522" s="21"/>
      <c r="BHK522" s="21"/>
      <c r="BHL522" s="46"/>
      <c r="BHR522" s="21"/>
      <c r="BHS522" s="21"/>
      <c r="BHT522" s="46"/>
      <c r="BHZ522" s="21"/>
      <c r="BIA522" s="21"/>
      <c r="BIB522" s="46"/>
      <c r="BIH522" s="21"/>
      <c r="BII522" s="21"/>
      <c r="BIJ522" s="46"/>
      <c r="BIP522" s="21"/>
      <c r="BIQ522" s="21"/>
      <c r="BIR522" s="46"/>
      <c r="BIX522" s="21"/>
      <c r="BIY522" s="21"/>
      <c r="BIZ522" s="46"/>
      <c r="BJF522" s="21"/>
      <c r="BJG522" s="21"/>
      <c r="BJH522" s="46"/>
      <c r="BJN522" s="21"/>
      <c r="BJO522" s="21"/>
      <c r="BJP522" s="46"/>
      <c r="BJV522" s="21"/>
      <c r="BJW522" s="21"/>
      <c r="BJX522" s="46"/>
      <c r="BKD522" s="21"/>
      <c r="BKE522" s="21"/>
      <c r="BKF522" s="46"/>
      <c r="BKL522" s="21"/>
      <c r="BKM522" s="21"/>
      <c r="BKN522" s="46"/>
      <c r="BKT522" s="21"/>
      <c r="BKU522" s="21"/>
      <c r="BKV522" s="46"/>
      <c r="BLB522" s="21"/>
      <c r="BLC522" s="21"/>
      <c r="BLD522" s="46"/>
      <c r="BLJ522" s="21"/>
      <c r="BLK522" s="21"/>
      <c r="BLL522" s="46"/>
      <c r="BLR522" s="21"/>
      <c r="BLS522" s="21"/>
      <c r="BLT522" s="46"/>
      <c r="BLZ522" s="21"/>
      <c r="BMA522" s="21"/>
      <c r="BMB522" s="46"/>
      <c r="BMH522" s="21"/>
      <c r="BMI522" s="21"/>
      <c r="BMJ522" s="46"/>
      <c r="BMP522" s="21"/>
      <c r="BMQ522" s="21"/>
      <c r="BMR522" s="46"/>
      <c r="BMX522" s="21"/>
      <c r="BMY522" s="21"/>
      <c r="BMZ522" s="46"/>
      <c r="BNF522" s="21"/>
      <c r="BNG522" s="21"/>
      <c r="BNH522" s="46"/>
      <c r="BNN522" s="21"/>
      <c r="BNO522" s="21"/>
      <c r="BNP522" s="46"/>
      <c r="BNV522" s="21"/>
      <c r="BNW522" s="21"/>
      <c r="BNX522" s="46"/>
      <c r="BOD522" s="21"/>
      <c r="BOE522" s="21"/>
      <c r="BOF522" s="46"/>
      <c r="BOL522" s="21"/>
      <c r="BOM522" s="21"/>
      <c r="BON522" s="46"/>
      <c r="BOT522" s="21"/>
      <c r="BOU522" s="21"/>
      <c r="BOV522" s="46"/>
      <c r="BPB522" s="21"/>
      <c r="BPC522" s="21"/>
      <c r="BPD522" s="46"/>
      <c r="BPJ522" s="21"/>
      <c r="BPK522" s="21"/>
      <c r="BPL522" s="46"/>
      <c r="BPR522" s="21"/>
      <c r="BPS522" s="21"/>
      <c r="BPT522" s="46"/>
      <c r="BPZ522" s="21"/>
      <c r="BQA522" s="21"/>
      <c r="BQB522" s="46"/>
      <c r="BQH522" s="21"/>
      <c r="BQI522" s="21"/>
      <c r="BQJ522" s="46"/>
      <c r="BQP522" s="21"/>
      <c r="BQQ522" s="21"/>
      <c r="BQR522" s="46"/>
      <c r="BQX522" s="21"/>
      <c r="BQY522" s="21"/>
      <c r="BQZ522" s="46"/>
      <c r="BRF522" s="21"/>
      <c r="BRG522" s="21"/>
      <c r="BRH522" s="46"/>
      <c r="BRN522" s="21"/>
      <c r="BRO522" s="21"/>
      <c r="BRP522" s="46"/>
      <c r="BRV522" s="21"/>
      <c r="BRW522" s="21"/>
      <c r="BRX522" s="46"/>
      <c r="BSD522" s="21"/>
      <c r="BSE522" s="21"/>
      <c r="BSF522" s="46"/>
      <c r="BSL522" s="21"/>
      <c r="BSM522" s="21"/>
      <c r="BSN522" s="46"/>
      <c r="BST522" s="21"/>
      <c r="BSU522" s="21"/>
      <c r="BSV522" s="46"/>
      <c r="BTB522" s="21"/>
      <c r="BTC522" s="21"/>
      <c r="BTD522" s="46"/>
      <c r="BTJ522" s="21"/>
      <c r="BTK522" s="21"/>
      <c r="BTL522" s="46"/>
      <c r="BTR522" s="21"/>
      <c r="BTS522" s="21"/>
      <c r="BTT522" s="46"/>
      <c r="BTZ522" s="21"/>
      <c r="BUA522" s="21"/>
      <c r="BUB522" s="46"/>
      <c r="BUH522" s="21"/>
      <c r="BUI522" s="21"/>
      <c r="BUJ522" s="46"/>
      <c r="BUP522" s="21"/>
      <c r="BUQ522" s="21"/>
      <c r="BUR522" s="46"/>
      <c r="BUX522" s="21"/>
      <c r="BUY522" s="21"/>
      <c r="BUZ522" s="46"/>
      <c r="BVF522" s="21"/>
      <c r="BVG522" s="21"/>
      <c r="BVH522" s="46"/>
      <c r="BVN522" s="21"/>
      <c r="BVO522" s="21"/>
      <c r="BVP522" s="46"/>
      <c r="BVV522" s="21"/>
      <c r="BVW522" s="21"/>
      <c r="BVX522" s="46"/>
      <c r="BWD522" s="21"/>
      <c r="BWE522" s="21"/>
      <c r="BWF522" s="46"/>
      <c r="BWL522" s="21"/>
      <c r="BWM522" s="21"/>
      <c r="BWN522" s="46"/>
      <c r="BWT522" s="21"/>
      <c r="BWU522" s="21"/>
      <c r="BWV522" s="46"/>
      <c r="BXB522" s="21"/>
      <c r="BXC522" s="21"/>
      <c r="BXD522" s="46"/>
      <c r="BXJ522" s="21"/>
      <c r="BXK522" s="21"/>
      <c r="BXL522" s="46"/>
      <c r="BXR522" s="21"/>
      <c r="BXS522" s="21"/>
      <c r="BXT522" s="46"/>
      <c r="BXZ522" s="21"/>
      <c r="BYA522" s="21"/>
      <c r="BYB522" s="46"/>
      <c r="BYH522" s="21"/>
      <c r="BYI522" s="21"/>
      <c r="BYJ522" s="46"/>
      <c r="BYP522" s="21"/>
      <c r="BYQ522" s="21"/>
      <c r="BYR522" s="46"/>
      <c r="BYX522" s="21"/>
      <c r="BYY522" s="21"/>
      <c r="BYZ522" s="46"/>
      <c r="BZF522" s="21"/>
      <c r="BZG522" s="21"/>
      <c r="BZH522" s="46"/>
      <c r="BZN522" s="21"/>
      <c r="BZO522" s="21"/>
      <c r="BZP522" s="46"/>
      <c r="BZV522" s="21"/>
      <c r="BZW522" s="21"/>
      <c r="BZX522" s="46"/>
      <c r="CAD522" s="21"/>
      <c r="CAE522" s="21"/>
      <c r="CAF522" s="46"/>
      <c r="CAL522" s="21"/>
      <c r="CAM522" s="21"/>
      <c r="CAN522" s="46"/>
      <c r="CAT522" s="21"/>
      <c r="CAU522" s="21"/>
      <c r="CAV522" s="46"/>
      <c r="CBB522" s="21"/>
      <c r="CBC522" s="21"/>
      <c r="CBD522" s="46"/>
      <c r="CBJ522" s="21"/>
      <c r="CBK522" s="21"/>
      <c r="CBL522" s="46"/>
      <c r="CBR522" s="21"/>
      <c r="CBS522" s="21"/>
      <c r="CBT522" s="46"/>
      <c r="CBZ522" s="21"/>
      <c r="CCA522" s="21"/>
      <c r="CCB522" s="46"/>
      <c r="CCH522" s="21"/>
      <c r="CCI522" s="21"/>
      <c r="CCJ522" s="46"/>
      <c r="CCP522" s="21"/>
      <c r="CCQ522" s="21"/>
      <c r="CCR522" s="46"/>
      <c r="CCX522" s="21"/>
      <c r="CCY522" s="21"/>
      <c r="CCZ522" s="46"/>
      <c r="CDF522" s="21"/>
      <c r="CDG522" s="21"/>
      <c r="CDH522" s="46"/>
      <c r="CDN522" s="21"/>
      <c r="CDO522" s="21"/>
      <c r="CDP522" s="46"/>
      <c r="CDV522" s="21"/>
      <c r="CDW522" s="21"/>
      <c r="CDX522" s="46"/>
      <c r="CED522" s="21"/>
      <c r="CEE522" s="21"/>
      <c r="CEF522" s="46"/>
      <c r="CEL522" s="21"/>
      <c r="CEM522" s="21"/>
      <c r="CEN522" s="46"/>
      <c r="CET522" s="21"/>
      <c r="CEU522" s="21"/>
      <c r="CEV522" s="46"/>
      <c r="CFB522" s="21"/>
      <c r="CFC522" s="21"/>
      <c r="CFD522" s="46"/>
      <c r="CFJ522" s="21"/>
      <c r="CFK522" s="21"/>
      <c r="CFL522" s="46"/>
      <c r="CFR522" s="21"/>
      <c r="CFS522" s="21"/>
      <c r="CFT522" s="46"/>
      <c r="CFZ522" s="21"/>
      <c r="CGA522" s="21"/>
      <c r="CGB522" s="46"/>
      <c r="CGH522" s="21"/>
      <c r="CGI522" s="21"/>
      <c r="CGJ522" s="46"/>
      <c r="CGP522" s="21"/>
      <c r="CGQ522" s="21"/>
      <c r="CGR522" s="46"/>
      <c r="CGX522" s="21"/>
      <c r="CGY522" s="21"/>
      <c r="CGZ522" s="46"/>
      <c r="CHF522" s="21"/>
      <c r="CHG522" s="21"/>
      <c r="CHH522" s="46"/>
      <c r="CHN522" s="21"/>
      <c r="CHO522" s="21"/>
      <c r="CHP522" s="46"/>
      <c r="CHV522" s="21"/>
      <c r="CHW522" s="21"/>
      <c r="CHX522" s="46"/>
      <c r="CID522" s="21"/>
      <c r="CIE522" s="21"/>
      <c r="CIF522" s="46"/>
      <c r="CIL522" s="21"/>
      <c r="CIM522" s="21"/>
      <c r="CIN522" s="46"/>
      <c r="CIT522" s="21"/>
      <c r="CIU522" s="21"/>
      <c r="CIV522" s="46"/>
      <c r="CJB522" s="21"/>
      <c r="CJC522" s="21"/>
      <c r="CJD522" s="46"/>
      <c r="CJJ522" s="21"/>
      <c r="CJK522" s="21"/>
      <c r="CJL522" s="46"/>
      <c r="CJR522" s="21"/>
      <c r="CJS522" s="21"/>
      <c r="CJT522" s="46"/>
      <c r="CJZ522" s="21"/>
      <c r="CKA522" s="21"/>
      <c r="CKB522" s="46"/>
      <c r="CKH522" s="21"/>
      <c r="CKI522" s="21"/>
      <c r="CKJ522" s="46"/>
      <c r="CKP522" s="21"/>
      <c r="CKQ522" s="21"/>
      <c r="CKR522" s="46"/>
      <c r="CKX522" s="21"/>
      <c r="CKY522" s="21"/>
      <c r="CKZ522" s="46"/>
      <c r="CLF522" s="21"/>
      <c r="CLG522" s="21"/>
      <c r="CLH522" s="46"/>
      <c r="CLN522" s="21"/>
      <c r="CLO522" s="21"/>
      <c r="CLP522" s="46"/>
      <c r="CLV522" s="21"/>
      <c r="CLW522" s="21"/>
      <c r="CLX522" s="46"/>
      <c r="CMD522" s="21"/>
      <c r="CME522" s="21"/>
      <c r="CMF522" s="46"/>
      <c r="CML522" s="21"/>
      <c r="CMM522" s="21"/>
      <c r="CMN522" s="46"/>
      <c r="CMT522" s="21"/>
      <c r="CMU522" s="21"/>
      <c r="CMV522" s="46"/>
      <c r="CNB522" s="21"/>
      <c r="CNC522" s="21"/>
      <c r="CND522" s="46"/>
      <c r="CNJ522" s="21"/>
      <c r="CNK522" s="21"/>
      <c r="CNL522" s="46"/>
      <c r="CNR522" s="21"/>
      <c r="CNS522" s="21"/>
      <c r="CNT522" s="46"/>
      <c r="CNZ522" s="21"/>
      <c r="COA522" s="21"/>
      <c r="COB522" s="46"/>
      <c r="COH522" s="21"/>
      <c r="COI522" s="21"/>
      <c r="COJ522" s="46"/>
      <c r="COP522" s="21"/>
      <c r="COQ522" s="21"/>
      <c r="COR522" s="46"/>
      <c r="COX522" s="21"/>
      <c r="COY522" s="21"/>
      <c r="COZ522" s="46"/>
      <c r="CPF522" s="21"/>
      <c r="CPG522" s="21"/>
      <c r="CPH522" s="46"/>
      <c r="CPN522" s="21"/>
      <c r="CPO522" s="21"/>
      <c r="CPP522" s="46"/>
      <c r="CPV522" s="21"/>
      <c r="CPW522" s="21"/>
      <c r="CPX522" s="46"/>
      <c r="CQD522" s="21"/>
      <c r="CQE522" s="21"/>
      <c r="CQF522" s="46"/>
      <c r="CQL522" s="21"/>
      <c r="CQM522" s="21"/>
      <c r="CQN522" s="46"/>
      <c r="CQT522" s="21"/>
      <c r="CQU522" s="21"/>
      <c r="CQV522" s="46"/>
      <c r="CRB522" s="21"/>
      <c r="CRC522" s="21"/>
      <c r="CRD522" s="46"/>
      <c r="CRJ522" s="21"/>
      <c r="CRK522" s="21"/>
      <c r="CRL522" s="46"/>
      <c r="CRR522" s="21"/>
      <c r="CRS522" s="21"/>
      <c r="CRT522" s="46"/>
      <c r="CRZ522" s="21"/>
      <c r="CSA522" s="21"/>
      <c r="CSB522" s="46"/>
      <c r="CSH522" s="21"/>
      <c r="CSI522" s="21"/>
      <c r="CSJ522" s="46"/>
      <c r="CSP522" s="21"/>
      <c r="CSQ522" s="21"/>
      <c r="CSR522" s="46"/>
      <c r="CSX522" s="21"/>
      <c r="CSY522" s="21"/>
      <c r="CSZ522" s="46"/>
      <c r="CTF522" s="21"/>
      <c r="CTG522" s="21"/>
      <c r="CTH522" s="46"/>
      <c r="CTN522" s="21"/>
      <c r="CTO522" s="21"/>
      <c r="CTP522" s="46"/>
      <c r="CTV522" s="21"/>
      <c r="CTW522" s="21"/>
      <c r="CTX522" s="46"/>
      <c r="CUD522" s="21"/>
      <c r="CUE522" s="21"/>
      <c r="CUF522" s="46"/>
      <c r="CUL522" s="21"/>
      <c r="CUM522" s="21"/>
      <c r="CUN522" s="46"/>
      <c r="CUT522" s="21"/>
      <c r="CUU522" s="21"/>
      <c r="CUV522" s="46"/>
      <c r="CVB522" s="21"/>
      <c r="CVC522" s="21"/>
      <c r="CVD522" s="46"/>
      <c r="CVJ522" s="21"/>
      <c r="CVK522" s="21"/>
      <c r="CVL522" s="46"/>
      <c r="CVR522" s="21"/>
      <c r="CVS522" s="21"/>
      <c r="CVT522" s="46"/>
      <c r="CVZ522" s="21"/>
      <c r="CWA522" s="21"/>
      <c r="CWB522" s="46"/>
      <c r="CWH522" s="21"/>
      <c r="CWI522" s="21"/>
      <c r="CWJ522" s="46"/>
      <c r="CWP522" s="21"/>
      <c r="CWQ522" s="21"/>
      <c r="CWR522" s="46"/>
      <c r="CWX522" s="21"/>
      <c r="CWY522" s="21"/>
      <c r="CWZ522" s="46"/>
      <c r="CXF522" s="21"/>
      <c r="CXG522" s="21"/>
      <c r="CXH522" s="46"/>
      <c r="CXN522" s="21"/>
      <c r="CXO522" s="21"/>
      <c r="CXP522" s="46"/>
      <c r="CXV522" s="21"/>
      <c r="CXW522" s="21"/>
      <c r="CXX522" s="46"/>
      <c r="CYD522" s="21"/>
      <c r="CYE522" s="21"/>
      <c r="CYF522" s="46"/>
      <c r="CYL522" s="21"/>
      <c r="CYM522" s="21"/>
      <c r="CYN522" s="46"/>
      <c r="CYT522" s="21"/>
      <c r="CYU522" s="21"/>
      <c r="CYV522" s="46"/>
      <c r="CZB522" s="21"/>
      <c r="CZC522" s="21"/>
      <c r="CZD522" s="46"/>
      <c r="CZJ522" s="21"/>
      <c r="CZK522" s="21"/>
      <c r="CZL522" s="46"/>
      <c r="CZR522" s="21"/>
      <c r="CZS522" s="21"/>
      <c r="CZT522" s="46"/>
      <c r="CZZ522" s="21"/>
      <c r="DAA522" s="21"/>
      <c r="DAB522" s="46"/>
      <c r="DAH522" s="21"/>
      <c r="DAI522" s="21"/>
      <c r="DAJ522" s="46"/>
      <c r="DAP522" s="21"/>
      <c r="DAQ522" s="21"/>
      <c r="DAR522" s="46"/>
      <c r="DAX522" s="21"/>
      <c r="DAY522" s="21"/>
      <c r="DAZ522" s="46"/>
      <c r="DBF522" s="21"/>
      <c r="DBG522" s="21"/>
      <c r="DBH522" s="46"/>
      <c r="DBN522" s="21"/>
      <c r="DBO522" s="21"/>
      <c r="DBP522" s="46"/>
      <c r="DBV522" s="21"/>
      <c r="DBW522" s="21"/>
      <c r="DBX522" s="46"/>
      <c r="DCD522" s="21"/>
      <c r="DCE522" s="21"/>
      <c r="DCF522" s="46"/>
      <c r="DCL522" s="21"/>
      <c r="DCM522" s="21"/>
      <c r="DCN522" s="46"/>
      <c r="DCT522" s="21"/>
      <c r="DCU522" s="21"/>
      <c r="DCV522" s="46"/>
      <c r="DDB522" s="21"/>
      <c r="DDC522" s="21"/>
      <c r="DDD522" s="46"/>
      <c r="DDJ522" s="21"/>
      <c r="DDK522" s="21"/>
      <c r="DDL522" s="46"/>
      <c r="DDR522" s="21"/>
      <c r="DDS522" s="21"/>
      <c r="DDT522" s="46"/>
      <c r="DDZ522" s="21"/>
      <c r="DEA522" s="21"/>
      <c r="DEB522" s="46"/>
      <c r="DEH522" s="21"/>
      <c r="DEI522" s="21"/>
      <c r="DEJ522" s="46"/>
      <c r="DEP522" s="21"/>
      <c r="DEQ522" s="21"/>
      <c r="DER522" s="46"/>
      <c r="DEX522" s="21"/>
      <c r="DEY522" s="21"/>
      <c r="DEZ522" s="46"/>
      <c r="DFF522" s="21"/>
      <c r="DFG522" s="21"/>
      <c r="DFH522" s="46"/>
      <c r="DFN522" s="21"/>
      <c r="DFO522" s="21"/>
      <c r="DFP522" s="46"/>
      <c r="DFV522" s="21"/>
      <c r="DFW522" s="21"/>
      <c r="DFX522" s="46"/>
      <c r="DGD522" s="21"/>
      <c r="DGE522" s="21"/>
      <c r="DGF522" s="46"/>
      <c r="DGL522" s="21"/>
      <c r="DGM522" s="21"/>
      <c r="DGN522" s="46"/>
      <c r="DGT522" s="21"/>
      <c r="DGU522" s="21"/>
      <c r="DGV522" s="46"/>
      <c r="DHB522" s="21"/>
      <c r="DHC522" s="21"/>
      <c r="DHD522" s="46"/>
      <c r="DHJ522" s="21"/>
      <c r="DHK522" s="21"/>
      <c r="DHL522" s="46"/>
      <c r="DHR522" s="21"/>
      <c r="DHS522" s="21"/>
      <c r="DHT522" s="46"/>
      <c r="DHZ522" s="21"/>
      <c r="DIA522" s="21"/>
      <c r="DIB522" s="46"/>
      <c r="DIH522" s="21"/>
      <c r="DII522" s="21"/>
      <c r="DIJ522" s="46"/>
      <c r="DIP522" s="21"/>
      <c r="DIQ522" s="21"/>
      <c r="DIR522" s="46"/>
      <c r="DIX522" s="21"/>
      <c r="DIY522" s="21"/>
      <c r="DIZ522" s="46"/>
      <c r="DJF522" s="21"/>
      <c r="DJG522" s="21"/>
      <c r="DJH522" s="46"/>
      <c r="DJN522" s="21"/>
      <c r="DJO522" s="21"/>
      <c r="DJP522" s="46"/>
      <c r="DJV522" s="21"/>
      <c r="DJW522" s="21"/>
      <c r="DJX522" s="46"/>
      <c r="DKD522" s="21"/>
      <c r="DKE522" s="21"/>
      <c r="DKF522" s="46"/>
      <c r="DKL522" s="21"/>
      <c r="DKM522" s="21"/>
      <c r="DKN522" s="46"/>
      <c r="DKT522" s="21"/>
      <c r="DKU522" s="21"/>
      <c r="DKV522" s="46"/>
      <c r="DLB522" s="21"/>
      <c r="DLC522" s="21"/>
      <c r="DLD522" s="46"/>
      <c r="DLJ522" s="21"/>
      <c r="DLK522" s="21"/>
      <c r="DLL522" s="46"/>
      <c r="DLR522" s="21"/>
      <c r="DLS522" s="21"/>
      <c r="DLT522" s="46"/>
      <c r="DLZ522" s="21"/>
      <c r="DMA522" s="21"/>
      <c r="DMB522" s="46"/>
      <c r="DMH522" s="21"/>
      <c r="DMI522" s="21"/>
      <c r="DMJ522" s="46"/>
      <c r="DMP522" s="21"/>
      <c r="DMQ522" s="21"/>
      <c r="DMR522" s="46"/>
      <c r="DMX522" s="21"/>
      <c r="DMY522" s="21"/>
      <c r="DMZ522" s="46"/>
      <c r="DNF522" s="21"/>
      <c r="DNG522" s="21"/>
      <c r="DNH522" s="46"/>
      <c r="DNN522" s="21"/>
      <c r="DNO522" s="21"/>
      <c r="DNP522" s="46"/>
      <c r="DNV522" s="21"/>
      <c r="DNW522" s="21"/>
      <c r="DNX522" s="46"/>
      <c r="DOD522" s="21"/>
      <c r="DOE522" s="21"/>
      <c r="DOF522" s="46"/>
      <c r="DOL522" s="21"/>
      <c r="DOM522" s="21"/>
      <c r="DON522" s="46"/>
      <c r="DOT522" s="21"/>
      <c r="DOU522" s="21"/>
      <c r="DOV522" s="46"/>
      <c r="DPB522" s="21"/>
      <c r="DPC522" s="21"/>
      <c r="DPD522" s="46"/>
      <c r="DPJ522" s="21"/>
      <c r="DPK522" s="21"/>
      <c r="DPL522" s="46"/>
      <c r="DPR522" s="21"/>
      <c r="DPS522" s="21"/>
      <c r="DPT522" s="46"/>
      <c r="DPZ522" s="21"/>
      <c r="DQA522" s="21"/>
      <c r="DQB522" s="46"/>
      <c r="DQH522" s="21"/>
      <c r="DQI522" s="21"/>
      <c r="DQJ522" s="46"/>
      <c r="DQP522" s="21"/>
      <c r="DQQ522" s="21"/>
      <c r="DQR522" s="46"/>
      <c r="DQX522" s="21"/>
      <c r="DQY522" s="21"/>
      <c r="DQZ522" s="46"/>
      <c r="DRF522" s="21"/>
      <c r="DRG522" s="21"/>
      <c r="DRH522" s="46"/>
      <c r="DRN522" s="21"/>
      <c r="DRO522" s="21"/>
      <c r="DRP522" s="46"/>
      <c r="DRV522" s="21"/>
      <c r="DRW522" s="21"/>
      <c r="DRX522" s="46"/>
      <c r="DSD522" s="21"/>
      <c r="DSE522" s="21"/>
      <c r="DSF522" s="46"/>
      <c r="DSL522" s="21"/>
      <c r="DSM522" s="21"/>
      <c r="DSN522" s="46"/>
      <c r="DST522" s="21"/>
      <c r="DSU522" s="21"/>
      <c r="DSV522" s="46"/>
      <c r="DTB522" s="21"/>
      <c r="DTC522" s="21"/>
      <c r="DTD522" s="46"/>
      <c r="DTJ522" s="21"/>
      <c r="DTK522" s="21"/>
      <c r="DTL522" s="46"/>
      <c r="DTR522" s="21"/>
      <c r="DTS522" s="21"/>
      <c r="DTT522" s="46"/>
      <c r="DTZ522" s="21"/>
      <c r="DUA522" s="21"/>
      <c r="DUB522" s="46"/>
      <c r="DUH522" s="21"/>
      <c r="DUI522" s="21"/>
      <c r="DUJ522" s="46"/>
      <c r="DUP522" s="21"/>
      <c r="DUQ522" s="21"/>
      <c r="DUR522" s="46"/>
      <c r="DUX522" s="21"/>
      <c r="DUY522" s="21"/>
      <c r="DUZ522" s="46"/>
      <c r="DVF522" s="21"/>
      <c r="DVG522" s="21"/>
      <c r="DVH522" s="46"/>
      <c r="DVN522" s="21"/>
      <c r="DVO522" s="21"/>
      <c r="DVP522" s="46"/>
      <c r="DVV522" s="21"/>
      <c r="DVW522" s="21"/>
      <c r="DVX522" s="46"/>
      <c r="DWD522" s="21"/>
      <c r="DWE522" s="21"/>
      <c r="DWF522" s="46"/>
      <c r="DWL522" s="21"/>
      <c r="DWM522" s="21"/>
      <c r="DWN522" s="46"/>
      <c r="DWT522" s="21"/>
      <c r="DWU522" s="21"/>
      <c r="DWV522" s="46"/>
      <c r="DXB522" s="21"/>
      <c r="DXC522" s="21"/>
      <c r="DXD522" s="46"/>
      <c r="DXJ522" s="21"/>
      <c r="DXK522" s="21"/>
      <c r="DXL522" s="46"/>
      <c r="DXR522" s="21"/>
      <c r="DXS522" s="21"/>
      <c r="DXT522" s="46"/>
      <c r="DXZ522" s="21"/>
      <c r="DYA522" s="21"/>
      <c r="DYB522" s="46"/>
      <c r="DYH522" s="21"/>
      <c r="DYI522" s="21"/>
      <c r="DYJ522" s="46"/>
      <c r="DYP522" s="21"/>
      <c r="DYQ522" s="21"/>
      <c r="DYR522" s="46"/>
      <c r="DYX522" s="21"/>
      <c r="DYY522" s="21"/>
      <c r="DYZ522" s="46"/>
      <c r="DZF522" s="21"/>
      <c r="DZG522" s="21"/>
      <c r="DZH522" s="46"/>
      <c r="DZN522" s="21"/>
      <c r="DZO522" s="21"/>
      <c r="DZP522" s="46"/>
      <c r="DZV522" s="21"/>
      <c r="DZW522" s="21"/>
      <c r="DZX522" s="46"/>
      <c r="EAD522" s="21"/>
      <c r="EAE522" s="21"/>
      <c r="EAF522" s="46"/>
      <c r="EAL522" s="21"/>
      <c r="EAM522" s="21"/>
      <c r="EAN522" s="46"/>
      <c r="EAT522" s="21"/>
      <c r="EAU522" s="21"/>
      <c r="EAV522" s="46"/>
      <c r="EBB522" s="21"/>
      <c r="EBC522" s="21"/>
      <c r="EBD522" s="46"/>
      <c r="EBJ522" s="21"/>
      <c r="EBK522" s="21"/>
      <c r="EBL522" s="46"/>
      <c r="EBR522" s="21"/>
      <c r="EBS522" s="21"/>
      <c r="EBT522" s="46"/>
      <c r="EBZ522" s="21"/>
      <c r="ECA522" s="21"/>
      <c r="ECB522" s="46"/>
      <c r="ECH522" s="21"/>
      <c r="ECI522" s="21"/>
      <c r="ECJ522" s="46"/>
      <c r="ECP522" s="21"/>
      <c r="ECQ522" s="21"/>
      <c r="ECR522" s="46"/>
      <c r="ECX522" s="21"/>
      <c r="ECY522" s="21"/>
      <c r="ECZ522" s="46"/>
      <c r="EDF522" s="21"/>
      <c r="EDG522" s="21"/>
      <c r="EDH522" s="46"/>
      <c r="EDN522" s="21"/>
      <c r="EDO522" s="21"/>
      <c r="EDP522" s="46"/>
      <c r="EDV522" s="21"/>
      <c r="EDW522" s="21"/>
      <c r="EDX522" s="46"/>
      <c r="EED522" s="21"/>
      <c r="EEE522" s="21"/>
      <c r="EEF522" s="46"/>
      <c r="EEL522" s="21"/>
      <c r="EEM522" s="21"/>
      <c r="EEN522" s="46"/>
      <c r="EET522" s="21"/>
      <c r="EEU522" s="21"/>
      <c r="EEV522" s="46"/>
      <c r="EFB522" s="21"/>
      <c r="EFC522" s="21"/>
      <c r="EFD522" s="46"/>
      <c r="EFJ522" s="21"/>
      <c r="EFK522" s="21"/>
      <c r="EFL522" s="46"/>
      <c r="EFR522" s="21"/>
      <c r="EFS522" s="21"/>
      <c r="EFT522" s="46"/>
      <c r="EFZ522" s="21"/>
      <c r="EGA522" s="21"/>
      <c r="EGB522" s="46"/>
      <c r="EGH522" s="21"/>
      <c r="EGI522" s="21"/>
      <c r="EGJ522" s="46"/>
      <c r="EGP522" s="21"/>
      <c r="EGQ522" s="21"/>
      <c r="EGR522" s="46"/>
      <c r="EGX522" s="21"/>
      <c r="EGY522" s="21"/>
      <c r="EGZ522" s="46"/>
      <c r="EHF522" s="21"/>
      <c r="EHG522" s="21"/>
      <c r="EHH522" s="46"/>
      <c r="EHN522" s="21"/>
      <c r="EHO522" s="21"/>
      <c r="EHP522" s="46"/>
      <c r="EHV522" s="21"/>
      <c r="EHW522" s="21"/>
      <c r="EHX522" s="46"/>
      <c r="EID522" s="21"/>
      <c r="EIE522" s="21"/>
      <c r="EIF522" s="46"/>
      <c r="EIL522" s="21"/>
      <c r="EIM522" s="21"/>
      <c r="EIN522" s="46"/>
      <c r="EIT522" s="21"/>
      <c r="EIU522" s="21"/>
      <c r="EIV522" s="46"/>
      <c r="EJB522" s="21"/>
      <c r="EJC522" s="21"/>
      <c r="EJD522" s="46"/>
      <c r="EJJ522" s="21"/>
      <c r="EJK522" s="21"/>
      <c r="EJL522" s="46"/>
      <c r="EJR522" s="21"/>
      <c r="EJS522" s="21"/>
      <c r="EJT522" s="46"/>
      <c r="EJZ522" s="21"/>
      <c r="EKA522" s="21"/>
      <c r="EKB522" s="46"/>
      <c r="EKH522" s="21"/>
      <c r="EKI522" s="21"/>
      <c r="EKJ522" s="46"/>
      <c r="EKP522" s="21"/>
      <c r="EKQ522" s="21"/>
      <c r="EKR522" s="46"/>
      <c r="EKX522" s="21"/>
      <c r="EKY522" s="21"/>
      <c r="EKZ522" s="46"/>
      <c r="ELF522" s="21"/>
      <c r="ELG522" s="21"/>
      <c r="ELH522" s="46"/>
      <c r="ELN522" s="21"/>
      <c r="ELO522" s="21"/>
      <c r="ELP522" s="46"/>
      <c r="ELV522" s="21"/>
      <c r="ELW522" s="21"/>
      <c r="ELX522" s="46"/>
      <c r="EMD522" s="21"/>
      <c r="EME522" s="21"/>
      <c r="EMF522" s="46"/>
      <c r="EML522" s="21"/>
      <c r="EMM522" s="21"/>
      <c r="EMN522" s="46"/>
      <c r="EMT522" s="21"/>
      <c r="EMU522" s="21"/>
      <c r="EMV522" s="46"/>
      <c r="ENB522" s="21"/>
      <c r="ENC522" s="21"/>
      <c r="END522" s="46"/>
      <c r="ENJ522" s="21"/>
      <c r="ENK522" s="21"/>
      <c r="ENL522" s="46"/>
      <c r="ENR522" s="21"/>
      <c r="ENS522" s="21"/>
      <c r="ENT522" s="46"/>
      <c r="ENZ522" s="21"/>
      <c r="EOA522" s="21"/>
      <c r="EOB522" s="46"/>
      <c r="EOH522" s="21"/>
      <c r="EOI522" s="21"/>
      <c r="EOJ522" s="46"/>
      <c r="EOP522" s="21"/>
      <c r="EOQ522" s="21"/>
      <c r="EOR522" s="46"/>
      <c r="EOX522" s="21"/>
      <c r="EOY522" s="21"/>
      <c r="EOZ522" s="46"/>
      <c r="EPF522" s="21"/>
      <c r="EPG522" s="21"/>
      <c r="EPH522" s="46"/>
      <c r="EPN522" s="21"/>
      <c r="EPO522" s="21"/>
      <c r="EPP522" s="46"/>
      <c r="EPV522" s="21"/>
      <c r="EPW522" s="21"/>
      <c r="EPX522" s="46"/>
      <c r="EQD522" s="21"/>
      <c r="EQE522" s="21"/>
      <c r="EQF522" s="46"/>
      <c r="EQL522" s="21"/>
      <c r="EQM522" s="21"/>
      <c r="EQN522" s="46"/>
      <c r="EQT522" s="21"/>
      <c r="EQU522" s="21"/>
      <c r="EQV522" s="46"/>
      <c r="ERB522" s="21"/>
      <c r="ERC522" s="21"/>
      <c r="ERD522" s="46"/>
      <c r="ERJ522" s="21"/>
      <c r="ERK522" s="21"/>
      <c r="ERL522" s="46"/>
      <c r="ERR522" s="21"/>
      <c r="ERS522" s="21"/>
      <c r="ERT522" s="46"/>
      <c r="ERZ522" s="21"/>
      <c r="ESA522" s="21"/>
      <c r="ESB522" s="46"/>
      <c r="ESH522" s="21"/>
      <c r="ESI522" s="21"/>
      <c r="ESJ522" s="46"/>
      <c r="ESP522" s="21"/>
      <c r="ESQ522" s="21"/>
      <c r="ESR522" s="46"/>
      <c r="ESX522" s="21"/>
      <c r="ESY522" s="21"/>
      <c r="ESZ522" s="46"/>
      <c r="ETF522" s="21"/>
      <c r="ETG522" s="21"/>
      <c r="ETH522" s="46"/>
      <c r="ETN522" s="21"/>
      <c r="ETO522" s="21"/>
      <c r="ETP522" s="46"/>
      <c r="ETV522" s="21"/>
      <c r="ETW522" s="21"/>
      <c r="ETX522" s="46"/>
      <c r="EUD522" s="21"/>
      <c r="EUE522" s="21"/>
      <c r="EUF522" s="46"/>
      <c r="EUL522" s="21"/>
      <c r="EUM522" s="21"/>
      <c r="EUN522" s="46"/>
      <c r="EUT522" s="21"/>
      <c r="EUU522" s="21"/>
      <c r="EUV522" s="46"/>
      <c r="EVB522" s="21"/>
      <c r="EVC522" s="21"/>
      <c r="EVD522" s="46"/>
      <c r="EVJ522" s="21"/>
      <c r="EVK522" s="21"/>
      <c r="EVL522" s="46"/>
      <c r="EVR522" s="21"/>
      <c r="EVS522" s="21"/>
      <c r="EVT522" s="46"/>
      <c r="EVZ522" s="21"/>
      <c r="EWA522" s="21"/>
      <c r="EWB522" s="46"/>
      <c r="EWH522" s="21"/>
      <c r="EWI522" s="21"/>
      <c r="EWJ522" s="46"/>
      <c r="EWP522" s="21"/>
      <c r="EWQ522" s="21"/>
      <c r="EWR522" s="46"/>
      <c r="EWX522" s="21"/>
      <c r="EWY522" s="21"/>
      <c r="EWZ522" s="46"/>
      <c r="EXF522" s="21"/>
      <c r="EXG522" s="21"/>
      <c r="EXH522" s="46"/>
      <c r="EXN522" s="21"/>
      <c r="EXO522" s="21"/>
      <c r="EXP522" s="46"/>
      <c r="EXV522" s="21"/>
      <c r="EXW522" s="21"/>
      <c r="EXX522" s="46"/>
      <c r="EYD522" s="21"/>
      <c r="EYE522" s="21"/>
      <c r="EYF522" s="46"/>
      <c r="EYL522" s="21"/>
      <c r="EYM522" s="21"/>
      <c r="EYN522" s="46"/>
      <c r="EYT522" s="21"/>
      <c r="EYU522" s="21"/>
      <c r="EYV522" s="46"/>
      <c r="EZB522" s="21"/>
      <c r="EZC522" s="21"/>
      <c r="EZD522" s="46"/>
      <c r="EZJ522" s="21"/>
      <c r="EZK522" s="21"/>
      <c r="EZL522" s="46"/>
      <c r="EZR522" s="21"/>
      <c r="EZS522" s="21"/>
      <c r="EZT522" s="46"/>
      <c r="EZZ522" s="21"/>
      <c r="FAA522" s="21"/>
      <c r="FAB522" s="46"/>
      <c r="FAH522" s="21"/>
      <c r="FAI522" s="21"/>
      <c r="FAJ522" s="46"/>
      <c r="FAP522" s="21"/>
      <c r="FAQ522" s="21"/>
      <c r="FAR522" s="46"/>
      <c r="FAX522" s="21"/>
      <c r="FAY522" s="21"/>
      <c r="FAZ522" s="46"/>
      <c r="FBF522" s="21"/>
      <c r="FBG522" s="21"/>
      <c r="FBH522" s="46"/>
      <c r="FBN522" s="21"/>
      <c r="FBO522" s="21"/>
      <c r="FBP522" s="46"/>
      <c r="FBV522" s="21"/>
      <c r="FBW522" s="21"/>
      <c r="FBX522" s="46"/>
      <c r="FCD522" s="21"/>
      <c r="FCE522" s="21"/>
      <c r="FCF522" s="46"/>
      <c r="FCL522" s="21"/>
      <c r="FCM522" s="21"/>
      <c r="FCN522" s="46"/>
      <c r="FCT522" s="21"/>
      <c r="FCU522" s="21"/>
      <c r="FCV522" s="46"/>
      <c r="FDB522" s="21"/>
      <c r="FDC522" s="21"/>
      <c r="FDD522" s="46"/>
      <c r="FDJ522" s="21"/>
      <c r="FDK522" s="21"/>
      <c r="FDL522" s="46"/>
      <c r="FDR522" s="21"/>
      <c r="FDS522" s="21"/>
      <c r="FDT522" s="46"/>
      <c r="FDZ522" s="21"/>
      <c r="FEA522" s="21"/>
      <c r="FEB522" s="46"/>
      <c r="FEH522" s="21"/>
      <c r="FEI522" s="21"/>
      <c r="FEJ522" s="46"/>
      <c r="FEP522" s="21"/>
      <c r="FEQ522" s="21"/>
      <c r="FER522" s="46"/>
      <c r="FEX522" s="21"/>
      <c r="FEY522" s="21"/>
      <c r="FEZ522" s="46"/>
      <c r="FFF522" s="21"/>
      <c r="FFG522" s="21"/>
      <c r="FFH522" s="46"/>
      <c r="FFN522" s="21"/>
      <c r="FFO522" s="21"/>
      <c r="FFP522" s="46"/>
      <c r="FFV522" s="21"/>
      <c r="FFW522" s="21"/>
      <c r="FFX522" s="46"/>
      <c r="FGD522" s="21"/>
      <c r="FGE522" s="21"/>
      <c r="FGF522" s="46"/>
      <c r="FGL522" s="21"/>
      <c r="FGM522" s="21"/>
      <c r="FGN522" s="46"/>
      <c r="FGT522" s="21"/>
      <c r="FGU522" s="21"/>
      <c r="FGV522" s="46"/>
      <c r="FHB522" s="21"/>
      <c r="FHC522" s="21"/>
      <c r="FHD522" s="46"/>
      <c r="FHJ522" s="21"/>
      <c r="FHK522" s="21"/>
      <c r="FHL522" s="46"/>
      <c r="FHR522" s="21"/>
      <c r="FHS522" s="21"/>
      <c r="FHT522" s="46"/>
      <c r="FHZ522" s="21"/>
      <c r="FIA522" s="21"/>
      <c r="FIB522" s="46"/>
      <c r="FIH522" s="21"/>
      <c r="FII522" s="21"/>
      <c r="FIJ522" s="46"/>
      <c r="FIP522" s="21"/>
      <c r="FIQ522" s="21"/>
      <c r="FIR522" s="46"/>
      <c r="FIX522" s="21"/>
      <c r="FIY522" s="21"/>
      <c r="FIZ522" s="46"/>
      <c r="FJF522" s="21"/>
      <c r="FJG522" s="21"/>
      <c r="FJH522" s="46"/>
      <c r="FJN522" s="21"/>
      <c r="FJO522" s="21"/>
      <c r="FJP522" s="46"/>
      <c r="FJV522" s="21"/>
      <c r="FJW522" s="21"/>
      <c r="FJX522" s="46"/>
      <c r="FKD522" s="21"/>
      <c r="FKE522" s="21"/>
      <c r="FKF522" s="46"/>
      <c r="FKL522" s="21"/>
      <c r="FKM522" s="21"/>
      <c r="FKN522" s="46"/>
      <c r="FKT522" s="21"/>
      <c r="FKU522" s="21"/>
      <c r="FKV522" s="46"/>
      <c r="FLB522" s="21"/>
      <c r="FLC522" s="21"/>
      <c r="FLD522" s="46"/>
      <c r="FLJ522" s="21"/>
      <c r="FLK522" s="21"/>
      <c r="FLL522" s="46"/>
      <c r="FLR522" s="21"/>
      <c r="FLS522" s="21"/>
      <c r="FLT522" s="46"/>
      <c r="FLZ522" s="21"/>
      <c r="FMA522" s="21"/>
      <c r="FMB522" s="46"/>
      <c r="FMH522" s="21"/>
      <c r="FMI522" s="21"/>
      <c r="FMJ522" s="46"/>
      <c r="FMP522" s="21"/>
      <c r="FMQ522" s="21"/>
      <c r="FMR522" s="46"/>
      <c r="FMX522" s="21"/>
      <c r="FMY522" s="21"/>
      <c r="FMZ522" s="46"/>
      <c r="FNF522" s="21"/>
      <c r="FNG522" s="21"/>
      <c r="FNH522" s="46"/>
      <c r="FNN522" s="21"/>
      <c r="FNO522" s="21"/>
      <c r="FNP522" s="46"/>
      <c r="FNV522" s="21"/>
      <c r="FNW522" s="21"/>
      <c r="FNX522" s="46"/>
      <c r="FOD522" s="21"/>
      <c r="FOE522" s="21"/>
      <c r="FOF522" s="46"/>
      <c r="FOL522" s="21"/>
      <c r="FOM522" s="21"/>
      <c r="FON522" s="46"/>
      <c r="FOT522" s="21"/>
      <c r="FOU522" s="21"/>
      <c r="FOV522" s="46"/>
      <c r="FPB522" s="21"/>
      <c r="FPC522" s="21"/>
      <c r="FPD522" s="46"/>
      <c r="FPJ522" s="21"/>
      <c r="FPK522" s="21"/>
      <c r="FPL522" s="46"/>
      <c r="FPR522" s="21"/>
      <c r="FPS522" s="21"/>
      <c r="FPT522" s="46"/>
      <c r="FPZ522" s="21"/>
      <c r="FQA522" s="21"/>
      <c r="FQB522" s="46"/>
      <c r="FQH522" s="21"/>
      <c r="FQI522" s="21"/>
      <c r="FQJ522" s="46"/>
      <c r="FQP522" s="21"/>
      <c r="FQQ522" s="21"/>
      <c r="FQR522" s="46"/>
      <c r="FQX522" s="21"/>
      <c r="FQY522" s="21"/>
      <c r="FQZ522" s="46"/>
      <c r="FRF522" s="21"/>
      <c r="FRG522" s="21"/>
      <c r="FRH522" s="46"/>
      <c r="FRN522" s="21"/>
      <c r="FRO522" s="21"/>
      <c r="FRP522" s="46"/>
      <c r="FRV522" s="21"/>
      <c r="FRW522" s="21"/>
      <c r="FRX522" s="46"/>
      <c r="FSD522" s="21"/>
      <c r="FSE522" s="21"/>
      <c r="FSF522" s="46"/>
      <c r="FSL522" s="21"/>
      <c r="FSM522" s="21"/>
      <c r="FSN522" s="46"/>
      <c r="FST522" s="21"/>
      <c r="FSU522" s="21"/>
      <c r="FSV522" s="46"/>
      <c r="FTB522" s="21"/>
      <c r="FTC522" s="21"/>
      <c r="FTD522" s="46"/>
      <c r="FTJ522" s="21"/>
      <c r="FTK522" s="21"/>
      <c r="FTL522" s="46"/>
      <c r="FTR522" s="21"/>
      <c r="FTS522" s="21"/>
      <c r="FTT522" s="46"/>
      <c r="FTZ522" s="21"/>
      <c r="FUA522" s="21"/>
      <c r="FUB522" s="46"/>
      <c r="FUH522" s="21"/>
      <c r="FUI522" s="21"/>
      <c r="FUJ522" s="46"/>
      <c r="FUP522" s="21"/>
      <c r="FUQ522" s="21"/>
      <c r="FUR522" s="46"/>
      <c r="FUX522" s="21"/>
      <c r="FUY522" s="21"/>
      <c r="FUZ522" s="46"/>
      <c r="FVF522" s="21"/>
      <c r="FVG522" s="21"/>
      <c r="FVH522" s="46"/>
      <c r="FVN522" s="21"/>
      <c r="FVO522" s="21"/>
      <c r="FVP522" s="46"/>
      <c r="FVV522" s="21"/>
      <c r="FVW522" s="21"/>
      <c r="FVX522" s="46"/>
      <c r="FWD522" s="21"/>
      <c r="FWE522" s="21"/>
      <c r="FWF522" s="46"/>
      <c r="FWL522" s="21"/>
      <c r="FWM522" s="21"/>
      <c r="FWN522" s="46"/>
      <c r="FWT522" s="21"/>
      <c r="FWU522" s="21"/>
      <c r="FWV522" s="46"/>
      <c r="FXB522" s="21"/>
      <c r="FXC522" s="21"/>
      <c r="FXD522" s="46"/>
      <c r="FXJ522" s="21"/>
      <c r="FXK522" s="21"/>
      <c r="FXL522" s="46"/>
      <c r="FXR522" s="21"/>
      <c r="FXS522" s="21"/>
      <c r="FXT522" s="46"/>
      <c r="FXZ522" s="21"/>
      <c r="FYA522" s="21"/>
      <c r="FYB522" s="46"/>
      <c r="FYH522" s="21"/>
      <c r="FYI522" s="21"/>
      <c r="FYJ522" s="46"/>
      <c r="FYP522" s="21"/>
      <c r="FYQ522" s="21"/>
      <c r="FYR522" s="46"/>
      <c r="FYX522" s="21"/>
      <c r="FYY522" s="21"/>
      <c r="FYZ522" s="46"/>
      <c r="FZF522" s="21"/>
      <c r="FZG522" s="21"/>
      <c r="FZH522" s="46"/>
      <c r="FZN522" s="21"/>
      <c r="FZO522" s="21"/>
      <c r="FZP522" s="46"/>
      <c r="FZV522" s="21"/>
      <c r="FZW522" s="21"/>
      <c r="FZX522" s="46"/>
      <c r="GAD522" s="21"/>
      <c r="GAE522" s="21"/>
      <c r="GAF522" s="46"/>
      <c r="GAL522" s="21"/>
      <c r="GAM522" s="21"/>
      <c r="GAN522" s="46"/>
      <c r="GAT522" s="21"/>
      <c r="GAU522" s="21"/>
      <c r="GAV522" s="46"/>
      <c r="GBB522" s="21"/>
      <c r="GBC522" s="21"/>
      <c r="GBD522" s="46"/>
      <c r="GBJ522" s="21"/>
      <c r="GBK522" s="21"/>
      <c r="GBL522" s="46"/>
      <c r="GBR522" s="21"/>
      <c r="GBS522" s="21"/>
      <c r="GBT522" s="46"/>
      <c r="GBZ522" s="21"/>
      <c r="GCA522" s="21"/>
      <c r="GCB522" s="46"/>
      <c r="GCH522" s="21"/>
      <c r="GCI522" s="21"/>
      <c r="GCJ522" s="46"/>
      <c r="GCP522" s="21"/>
      <c r="GCQ522" s="21"/>
      <c r="GCR522" s="46"/>
      <c r="GCX522" s="21"/>
      <c r="GCY522" s="21"/>
      <c r="GCZ522" s="46"/>
      <c r="GDF522" s="21"/>
      <c r="GDG522" s="21"/>
      <c r="GDH522" s="46"/>
      <c r="GDN522" s="21"/>
      <c r="GDO522" s="21"/>
      <c r="GDP522" s="46"/>
      <c r="GDV522" s="21"/>
      <c r="GDW522" s="21"/>
      <c r="GDX522" s="46"/>
      <c r="GED522" s="21"/>
      <c r="GEE522" s="21"/>
      <c r="GEF522" s="46"/>
      <c r="GEL522" s="21"/>
      <c r="GEM522" s="21"/>
      <c r="GEN522" s="46"/>
      <c r="GET522" s="21"/>
      <c r="GEU522" s="21"/>
      <c r="GEV522" s="46"/>
      <c r="GFB522" s="21"/>
      <c r="GFC522" s="21"/>
      <c r="GFD522" s="46"/>
      <c r="GFJ522" s="21"/>
      <c r="GFK522" s="21"/>
      <c r="GFL522" s="46"/>
      <c r="GFR522" s="21"/>
      <c r="GFS522" s="21"/>
      <c r="GFT522" s="46"/>
      <c r="GFZ522" s="21"/>
      <c r="GGA522" s="21"/>
      <c r="GGB522" s="46"/>
      <c r="GGH522" s="21"/>
      <c r="GGI522" s="21"/>
      <c r="GGJ522" s="46"/>
      <c r="GGP522" s="21"/>
      <c r="GGQ522" s="21"/>
      <c r="GGR522" s="46"/>
      <c r="GGX522" s="21"/>
      <c r="GGY522" s="21"/>
      <c r="GGZ522" s="46"/>
      <c r="GHF522" s="21"/>
      <c r="GHG522" s="21"/>
      <c r="GHH522" s="46"/>
      <c r="GHN522" s="21"/>
      <c r="GHO522" s="21"/>
      <c r="GHP522" s="46"/>
      <c r="GHV522" s="21"/>
      <c r="GHW522" s="21"/>
      <c r="GHX522" s="46"/>
      <c r="GID522" s="21"/>
      <c r="GIE522" s="21"/>
      <c r="GIF522" s="46"/>
      <c r="GIL522" s="21"/>
      <c r="GIM522" s="21"/>
      <c r="GIN522" s="46"/>
      <c r="GIT522" s="21"/>
      <c r="GIU522" s="21"/>
      <c r="GIV522" s="46"/>
      <c r="GJB522" s="21"/>
      <c r="GJC522" s="21"/>
      <c r="GJD522" s="46"/>
      <c r="GJJ522" s="21"/>
      <c r="GJK522" s="21"/>
      <c r="GJL522" s="46"/>
      <c r="GJR522" s="21"/>
      <c r="GJS522" s="21"/>
      <c r="GJT522" s="46"/>
      <c r="GJZ522" s="21"/>
      <c r="GKA522" s="21"/>
      <c r="GKB522" s="46"/>
      <c r="GKH522" s="21"/>
      <c r="GKI522" s="21"/>
      <c r="GKJ522" s="46"/>
      <c r="GKP522" s="21"/>
      <c r="GKQ522" s="21"/>
      <c r="GKR522" s="46"/>
      <c r="GKX522" s="21"/>
      <c r="GKY522" s="21"/>
      <c r="GKZ522" s="46"/>
      <c r="GLF522" s="21"/>
      <c r="GLG522" s="21"/>
      <c r="GLH522" s="46"/>
      <c r="GLN522" s="21"/>
      <c r="GLO522" s="21"/>
      <c r="GLP522" s="46"/>
      <c r="GLV522" s="21"/>
      <c r="GLW522" s="21"/>
      <c r="GLX522" s="46"/>
      <c r="GMD522" s="21"/>
      <c r="GME522" s="21"/>
      <c r="GMF522" s="46"/>
      <c r="GML522" s="21"/>
      <c r="GMM522" s="21"/>
      <c r="GMN522" s="46"/>
      <c r="GMT522" s="21"/>
      <c r="GMU522" s="21"/>
      <c r="GMV522" s="46"/>
      <c r="GNB522" s="21"/>
      <c r="GNC522" s="21"/>
      <c r="GND522" s="46"/>
      <c r="GNJ522" s="21"/>
      <c r="GNK522" s="21"/>
      <c r="GNL522" s="46"/>
      <c r="GNR522" s="21"/>
      <c r="GNS522" s="21"/>
      <c r="GNT522" s="46"/>
      <c r="GNZ522" s="21"/>
      <c r="GOA522" s="21"/>
      <c r="GOB522" s="46"/>
      <c r="GOH522" s="21"/>
      <c r="GOI522" s="21"/>
      <c r="GOJ522" s="46"/>
      <c r="GOP522" s="21"/>
      <c r="GOQ522" s="21"/>
      <c r="GOR522" s="46"/>
      <c r="GOX522" s="21"/>
      <c r="GOY522" s="21"/>
      <c r="GOZ522" s="46"/>
      <c r="GPF522" s="21"/>
      <c r="GPG522" s="21"/>
      <c r="GPH522" s="46"/>
      <c r="GPN522" s="21"/>
      <c r="GPO522" s="21"/>
      <c r="GPP522" s="46"/>
      <c r="GPV522" s="21"/>
      <c r="GPW522" s="21"/>
      <c r="GPX522" s="46"/>
      <c r="GQD522" s="21"/>
      <c r="GQE522" s="21"/>
      <c r="GQF522" s="46"/>
      <c r="GQL522" s="21"/>
      <c r="GQM522" s="21"/>
      <c r="GQN522" s="46"/>
      <c r="GQT522" s="21"/>
      <c r="GQU522" s="21"/>
      <c r="GQV522" s="46"/>
      <c r="GRB522" s="21"/>
      <c r="GRC522" s="21"/>
      <c r="GRD522" s="46"/>
      <c r="GRJ522" s="21"/>
      <c r="GRK522" s="21"/>
      <c r="GRL522" s="46"/>
      <c r="GRR522" s="21"/>
      <c r="GRS522" s="21"/>
      <c r="GRT522" s="46"/>
      <c r="GRZ522" s="21"/>
      <c r="GSA522" s="21"/>
      <c r="GSB522" s="46"/>
      <c r="GSH522" s="21"/>
      <c r="GSI522" s="21"/>
      <c r="GSJ522" s="46"/>
      <c r="GSP522" s="21"/>
      <c r="GSQ522" s="21"/>
      <c r="GSR522" s="46"/>
      <c r="GSX522" s="21"/>
      <c r="GSY522" s="21"/>
      <c r="GSZ522" s="46"/>
      <c r="GTF522" s="21"/>
      <c r="GTG522" s="21"/>
      <c r="GTH522" s="46"/>
      <c r="GTN522" s="21"/>
      <c r="GTO522" s="21"/>
      <c r="GTP522" s="46"/>
      <c r="GTV522" s="21"/>
      <c r="GTW522" s="21"/>
      <c r="GTX522" s="46"/>
      <c r="GUD522" s="21"/>
      <c r="GUE522" s="21"/>
      <c r="GUF522" s="46"/>
      <c r="GUL522" s="21"/>
      <c r="GUM522" s="21"/>
      <c r="GUN522" s="46"/>
      <c r="GUT522" s="21"/>
      <c r="GUU522" s="21"/>
      <c r="GUV522" s="46"/>
      <c r="GVB522" s="21"/>
      <c r="GVC522" s="21"/>
      <c r="GVD522" s="46"/>
      <c r="GVJ522" s="21"/>
      <c r="GVK522" s="21"/>
      <c r="GVL522" s="46"/>
      <c r="GVR522" s="21"/>
      <c r="GVS522" s="21"/>
      <c r="GVT522" s="46"/>
      <c r="GVZ522" s="21"/>
      <c r="GWA522" s="21"/>
      <c r="GWB522" s="46"/>
      <c r="GWH522" s="21"/>
      <c r="GWI522" s="21"/>
      <c r="GWJ522" s="46"/>
      <c r="GWP522" s="21"/>
      <c r="GWQ522" s="21"/>
      <c r="GWR522" s="46"/>
      <c r="GWX522" s="21"/>
      <c r="GWY522" s="21"/>
      <c r="GWZ522" s="46"/>
      <c r="GXF522" s="21"/>
      <c r="GXG522" s="21"/>
      <c r="GXH522" s="46"/>
      <c r="GXN522" s="21"/>
      <c r="GXO522" s="21"/>
      <c r="GXP522" s="46"/>
      <c r="GXV522" s="21"/>
      <c r="GXW522" s="21"/>
      <c r="GXX522" s="46"/>
      <c r="GYD522" s="21"/>
      <c r="GYE522" s="21"/>
      <c r="GYF522" s="46"/>
      <c r="GYL522" s="21"/>
      <c r="GYM522" s="21"/>
      <c r="GYN522" s="46"/>
      <c r="GYT522" s="21"/>
      <c r="GYU522" s="21"/>
      <c r="GYV522" s="46"/>
      <c r="GZB522" s="21"/>
      <c r="GZC522" s="21"/>
      <c r="GZD522" s="46"/>
      <c r="GZJ522" s="21"/>
      <c r="GZK522" s="21"/>
      <c r="GZL522" s="46"/>
      <c r="GZR522" s="21"/>
      <c r="GZS522" s="21"/>
      <c r="GZT522" s="46"/>
      <c r="GZZ522" s="21"/>
      <c r="HAA522" s="21"/>
      <c r="HAB522" s="46"/>
      <c r="HAH522" s="21"/>
      <c r="HAI522" s="21"/>
      <c r="HAJ522" s="46"/>
      <c r="HAP522" s="21"/>
      <c r="HAQ522" s="21"/>
      <c r="HAR522" s="46"/>
      <c r="HAX522" s="21"/>
      <c r="HAY522" s="21"/>
      <c r="HAZ522" s="46"/>
      <c r="HBF522" s="21"/>
      <c r="HBG522" s="21"/>
      <c r="HBH522" s="46"/>
      <c r="HBN522" s="21"/>
      <c r="HBO522" s="21"/>
      <c r="HBP522" s="46"/>
      <c r="HBV522" s="21"/>
      <c r="HBW522" s="21"/>
      <c r="HBX522" s="46"/>
      <c r="HCD522" s="21"/>
      <c r="HCE522" s="21"/>
      <c r="HCF522" s="46"/>
      <c r="HCL522" s="21"/>
      <c r="HCM522" s="21"/>
      <c r="HCN522" s="46"/>
      <c r="HCT522" s="21"/>
      <c r="HCU522" s="21"/>
      <c r="HCV522" s="46"/>
      <c r="HDB522" s="21"/>
      <c r="HDC522" s="21"/>
      <c r="HDD522" s="46"/>
      <c r="HDJ522" s="21"/>
      <c r="HDK522" s="21"/>
      <c r="HDL522" s="46"/>
      <c r="HDR522" s="21"/>
      <c r="HDS522" s="21"/>
      <c r="HDT522" s="46"/>
      <c r="HDZ522" s="21"/>
      <c r="HEA522" s="21"/>
      <c r="HEB522" s="46"/>
      <c r="HEH522" s="21"/>
      <c r="HEI522" s="21"/>
      <c r="HEJ522" s="46"/>
      <c r="HEP522" s="21"/>
      <c r="HEQ522" s="21"/>
      <c r="HER522" s="46"/>
      <c r="HEX522" s="21"/>
      <c r="HEY522" s="21"/>
      <c r="HEZ522" s="46"/>
      <c r="HFF522" s="21"/>
      <c r="HFG522" s="21"/>
      <c r="HFH522" s="46"/>
      <c r="HFN522" s="21"/>
      <c r="HFO522" s="21"/>
      <c r="HFP522" s="46"/>
      <c r="HFV522" s="21"/>
      <c r="HFW522" s="21"/>
      <c r="HFX522" s="46"/>
      <c r="HGD522" s="21"/>
      <c r="HGE522" s="21"/>
      <c r="HGF522" s="46"/>
      <c r="HGL522" s="21"/>
      <c r="HGM522" s="21"/>
      <c r="HGN522" s="46"/>
      <c r="HGT522" s="21"/>
      <c r="HGU522" s="21"/>
      <c r="HGV522" s="46"/>
      <c r="HHB522" s="21"/>
      <c r="HHC522" s="21"/>
      <c r="HHD522" s="46"/>
      <c r="HHJ522" s="21"/>
      <c r="HHK522" s="21"/>
      <c r="HHL522" s="46"/>
      <c r="HHR522" s="21"/>
      <c r="HHS522" s="21"/>
      <c r="HHT522" s="46"/>
      <c r="HHZ522" s="21"/>
      <c r="HIA522" s="21"/>
      <c r="HIB522" s="46"/>
      <c r="HIH522" s="21"/>
      <c r="HII522" s="21"/>
      <c r="HIJ522" s="46"/>
      <c r="HIP522" s="21"/>
      <c r="HIQ522" s="21"/>
      <c r="HIR522" s="46"/>
      <c r="HIX522" s="21"/>
      <c r="HIY522" s="21"/>
      <c r="HIZ522" s="46"/>
      <c r="HJF522" s="21"/>
      <c r="HJG522" s="21"/>
      <c r="HJH522" s="46"/>
      <c r="HJN522" s="21"/>
      <c r="HJO522" s="21"/>
      <c r="HJP522" s="46"/>
      <c r="HJV522" s="21"/>
      <c r="HJW522" s="21"/>
      <c r="HJX522" s="46"/>
      <c r="HKD522" s="21"/>
      <c r="HKE522" s="21"/>
      <c r="HKF522" s="46"/>
      <c r="HKL522" s="21"/>
      <c r="HKM522" s="21"/>
      <c r="HKN522" s="46"/>
      <c r="HKT522" s="21"/>
      <c r="HKU522" s="21"/>
      <c r="HKV522" s="46"/>
      <c r="HLB522" s="21"/>
      <c r="HLC522" s="21"/>
      <c r="HLD522" s="46"/>
      <c r="HLJ522" s="21"/>
      <c r="HLK522" s="21"/>
      <c r="HLL522" s="46"/>
      <c r="HLR522" s="21"/>
      <c r="HLS522" s="21"/>
      <c r="HLT522" s="46"/>
      <c r="HLZ522" s="21"/>
      <c r="HMA522" s="21"/>
      <c r="HMB522" s="46"/>
      <c r="HMH522" s="21"/>
      <c r="HMI522" s="21"/>
      <c r="HMJ522" s="46"/>
      <c r="HMP522" s="21"/>
      <c r="HMQ522" s="21"/>
      <c r="HMR522" s="46"/>
      <c r="HMX522" s="21"/>
      <c r="HMY522" s="21"/>
      <c r="HMZ522" s="46"/>
      <c r="HNF522" s="21"/>
      <c r="HNG522" s="21"/>
      <c r="HNH522" s="46"/>
      <c r="HNN522" s="21"/>
      <c r="HNO522" s="21"/>
      <c r="HNP522" s="46"/>
      <c r="HNV522" s="21"/>
      <c r="HNW522" s="21"/>
      <c r="HNX522" s="46"/>
      <c r="HOD522" s="21"/>
      <c r="HOE522" s="21"/>
      <c r="HOF522" s="46"/>
      <c r="HOL522" s="21"/>
      <c r="HOM522" s="21"/>
      <c r="HON522" s="46"/>
      <c r="HOT522" s="21"/>
      <c r="HOU522" s="21"/>
      <c r="HOV522" s="46"/>
      <c r="HPB522" s="21"/>
      <c r="HPC522" s="21"/>
      <c r="HPD522" s="46"/>
      <c r="HPJ522" s="21"/>
      <c r="HPK522" s="21"/>
      <c r="HPL522" s="46"/>
      <c r="HPR522" s="21"/>
      <c r="HPS522" s="21"/>
      <c r="HPT522" s="46"/>
      <c r="HPZ522" s="21"/>
      <c r="HQA522" s="21"/>
      <c r="HQB522" s="46"/>
      <c r="HQH522" s="21"/>
      <c r="HQI522" s="21"/>
      <c r="HQJ522" s="46"/>
      <c r="HQP522" s="21"/>
      <c r="HQQ522" s="21"/>
      <c r="HQR522" s="46"/>
      <c r="HQX522" s="21"/>
      <c r="HQY522" s="21"/>
      <c r="HQZ522" s="46"/>
      <c r="HRF522" s="21"/>
      <c r="HRG522" s="21"/>
      <c r="HRH522" s="46"/>
      <c r="HRN522" s="21"/>
      <c r="HRO522" s="21"/>
      <c r="HRP522" s="46"/>
      <c r="HRV522" s="21"/>
      <c r="HRW522" s="21"/>
      <c r="HRX522" s="46"/>
      <c r="HSD522" s="21"/>
      <c r="HSE522" s="21"/>
      <c r="HSF522" s="46"/>
      <c r="HSL522" s="21"/>
      <c r="HSM522" s="21"/>
      <c r="HSN522" s="46"/>
      <c r="HST522" s="21"/>
      <c r="HSU522" s="21"/>
      <c r="HSV522" s="46"/>
      <c r="HTB522" s="21"/>
      <c r="HTC522" s="21"/>
      <c r="HTD522" s="46"/>
      <c r="HTJ522" s="21"/>
      <c r="HTK522" s="21"/>
      <c r="HTL522" s="46"/>
      <c r="HTR522" s="21"/>
      <c r="HTS522" s="21"/>
      <c r="HTT522" s="46"/>
      <c r="HTZ522" s="21"/>
      <c r="HUA522" s="21"/>
      <c r="HUB522" s="46"/>
      <c r="HUH522" s="21"/>
      <c r="HUI522" s="21"/>
      <c r="HUJ522" s="46"/>
      <c r="HUP522" s="21"/>
      <c r="HUQ522" s="21"/>
      <c r="HUR522" s="46"/>
      <c r="HUX522" s="21"/>
      <c r="HUY522" s="21"/>
      <c r="HUZ522" s="46"/>
      <c r="HVF522" s="21"/>
      <c r="HVG522" s="21"/>
      <c r="HVH522" s="46"/>
      <c r="HVN522" s="21"/>
      <c r="HVO522" s="21"/>
      <c r="HVP522" s="46"/>
      <c r="HVV522" s="21"/>
      <c r="HVW522" s="21"/>
      <c r="HVX522" s="46"/>
      <c r="HWD522" s="21"/>
      <c r="HWE522" s="21"/>
      <c r="HWF522" s="46"/>
      <c r="HWL522" s="21"/>
      <c r="HWM522" s="21"/>
      <c r="HWN522" s="46"/>
      <c r="HWT522" s="21"/>
      <c r="HWU522" s="21"/>
      <c r="HWV522" s="46"/>
      <c r="HXB522" s="21"/>
      <c r="HXC522" s="21"/>
      <c r="HXD522" s="46"/>
      <c r="HXJ522" s="21"/>
      <c r="HXK522" s="21"/>
      <c r="HXL522" s="46"/>
      <c r="HXR522" s="21"/>
      <c r="HXS522" s="21"/>
      <c r="HXT522" s="46"/>
      <c r="HXZ522" s="21"/>
      <c r="HYA522" s="21"/>
      <c r="HYB522" s="46"/>
      <c r="HYH522" s="21"/>
      <c r="HYI522" s="21"/>
      <c r="HYJ522" s="46"/>
      <c r="HYP522" s="21"/>
      <c r="HYQ522" s="21"/>
      <c r="HYR522" s="46"/>
      <c r="HYX522" s="21"/>
      <c r="HYY522" s="21"/>
      <c r="HYZ522" s="46"/>
      <c r="HZF522" s="21"/>
      <c r="HZG522" s="21"/>
      <c r="HZH522" s="46"/>
      <c r="HZN522" s="21"/>
      <c r="HZO522" s="21"/>
      <c r="HZP522" s="46"/>
      <c r="HZV522" s="21"/>
      <c r="HZW522" s="21"/>
      <c r="HZX522" s="46"/>
      <c r="IAD522" s="21"/>
      <c r="IAE522" s="21"/>
      <c r="IAF522" s="46"/>
      <c r="IAL522" s="21"/>
      <c r="IAM522" s="21"/>
      <c r="IAN522" s="46"/>
      <c r="IAT522" s="21"/>
      <c r="IAU522" s="21"/>
      <c r="IAV522" s="46"/>
      <c r="IBB522" s="21"/>
      <c r="IBC522" s="21"/>
      <c r="IBD522" s="46"/>
      <c r="IBJ522" s="21"/>
      <c r="IBK522" s="21"/>
      <c r="IBL522" s="46"/>
      <c r="IBR522" s="21"/>
      <c r="IBS522" s="21"/>
      <c r="IBT522" s="46"/>
      <c r="IBZ522" s="21"/>
      <c r="ICA522" s="21"/>
      <c r="ICB522" s="46"/>
      <c r="ICH522" s="21"/>
      <c r="ICI522" s="21"/>
      <c r="ICJ522" s="46"/>
      <c r="ICP522" s="21"/>
      <c r="ICQ522" s="21"/>
      <c r="ICR522" s="46"/>
      <c r="ICX522" s="21"/>
      <c r="ICY522" s="21"/>
      <c r="ICZ522" s="46"/>
      <c r="IDF522" s="21"/>
      <c r="IDG522" s="21"/>
      <c r="IDH522" s="46"/>
      <c r="IDN522" s="21"/>
      <c r="IDO522" s="21"/>
      <c r="IDP522" s="46"/>
      <c r="IDV522" s="21"/>
      <c r="IDW522" s="21"/>
      <c r="IDX522" s="46"/>
      <c r="IED522" s="21"/>
      <c r="IEE522" s="21"/>
      <c r="IEF522" s="46"/>
      <c r="IEL522" s="21"/>
      <c r="IEM522" s="21"/>
      <c r="IEN522" s="46"/>
      <c r="IET522" s="21"/>
      <c r="IEU522" s="21"/>
      <c r="IEV522" s="46"/>
      <c r="IFB522" s="21"/>
      <c r="IFC522" s="21"/>
      <c r="IFD522" s="46"/>
      <c r="IFJ522" s="21"/>
      <c r="IFK522" s="21"/>
      <c r="IFL522" s="46"/>
      <c r="IFR522" s="21"/>
      <c r="IFS522" s="21"/>
      <c r="IFT522" s="46"/>
      <c r="IFZ522" s="21"/>
      <c r="IGA522" s="21"/>
      <c r="IGB522" s="46"/>
      <c r="IGH522" s="21"/>
      <c r="IGI522" s="21"/>
      <c r="IGJ522" s="46"/>
      <c r="IGP522" s="21"/>
      <c r="IGQ522" s="21"/>
      <c r="IGR522" s="46"/>
      <c r="IGX522" s="21"/>
      <c r="IGY522" s="21"/>
      <c r="IGZ522" s="46"/>
      <c r="IHF522" s="21"/>
      <c r="IHG522" s="21"/>
      <c r="IHH522" s="46"/>
      <c r="IHN522" s="21"/>
      <c r="IHO522" s="21"/>
      <c r="IHP522" s="46"/>
      <c r="IHV522" s="21"/>
      <c r="IHW522" s="21"/>
      <c r="IHX522" s="46"/>
      <c r="IID522" s="21"/>
      <c r="IIE522" s="21"/>
      <c r="IIF522" s="46"/>
      <c r="IIL522" s="21"/>
      <c r="IIM522" s="21"/>
      <c r="IIN522" s="46"/>
      <c r="IIT522" s="21"/>
      <c r="IIU522" s="21"/>
      <c r="IIV522" s="46"/>
      <c r="IJB522" s="21"/>
      <c r="IJC522" s="21"/>
      <c r="IJD522" s="46"/>
      <c r="IJJ522" s="21"/>
      <c r="IJK522" s="21"/>
      <c r="IJL522" s="46"/>
      <c r="IJR522" s="21"/>
      <c r="IJS522" s="21"/>
      <c r="IJT522" s="46"/>
      <c r="IJZ522" s="21"/>
      <c r="IKA522" s="21"/>
      <c r="IKB522" s="46"/>
      <c r="IKH522" s="21"/>
      <c r="IKI522" s="21"/>
      <c r="IKJ522" s="46"/>
      <c r="IKP522" s="21"/>
      <c r="IKQ522" s="21"/>
      <c r="IKR522" s="46"/>
      <c r="IKX522" s="21"/>
      <c r="IKY522" s="21"/>
      <c r="IKZ522" s="46"/>
      <c r="ILF522" s="21"/>
      <c r="ILG522" s="21"/>
      <c r="ILH522" s="46"/>
      <c r="ILN522" s="21"/>
      <c r="ILO522" s="21"/>
      <c r="ILP522" s="46"/>
      <c r="ILV522" s="21"/>
      <c r="ILW522" s="21"/>
      <c r="ILX522" s="46"/>
      <c r="IMD522" s="21"/>
      <c r="IME522" s="21"/>
      <c r="IMF522" s="46"/>
      <c r="IML522" s="21"/>
      <c r="IMM522" s="21"/>
      <c r="IMN522" s="46"/>
      <c r="IMT522" s="21"/>
      <c r="IMU522" s="21"/>
      <c r="IMV522" s="46"/>
      <c r="INB522" s="21"/>
      <c r="INC522" s="21"/>
      <c r="IND522" s="46"/>
      <c r="INJ522" s="21"/>
      <c r="INK522" s="21"/>
      <c r="INL522" s="46"/>
      <c r="INR522" s="21"/>
      <c r="INS522" s="21"/>
      <c r="INT522" s="46"/>
      <c r="INZ522" s="21"/>
      <c r="IOA522" s="21"/>
      <c r="IOB522" s="46"/>
      <c r="IOH522" s="21"/>
      <c r="IOI522" s="21"/>
      <c r="IOJ522" s="46"/>
      <c r="IOP522" s="21"/>
      <c r="IOQ522" s="21"/>
      <c r="IOR522" s="46"/>
      <c r="IOX522" s="21"/>
      <c r="IOY522" s="21"/>
      <c r="IOZ522" s="46"/>
      <c r="IPF522" s="21"/>
      <c r="IPG522" s="21"/>
      <c r="IPH522" s="46"/>
      <c r="IPN522" s="21"/>
      <c r="IPO522" s="21"/>
      <c r="IPP522" s="46"/>
      <c r="IPV522" s="21"/>
      <c r="IPW522" s="21"/>
      <c r="IPX522" s="46"/>
      <c r="IQD522" s="21"/>
      <c r="IQE522" s="21"/>
      <c r="IQF522" s="46"/>
      <c r="IQL522" s="21"/>
      <c r="IQM522" s="21"/>
      <c r="IQN522" s="46"/>
      <c r="IQT522" s="21"/>
      <c r="IQU522" s="21"/>
      <c r="IQV522" s="46"/>
      <c r="IRB522" s="21"/>
      <c r="IRC522" s="21"/>
      <c r="IRD522" s="46"/>
      <c r="IRJ522" s="21"/>
      <c r="IRK522" s="21"/>
      <c r="IRL522" s="46"/>
      <c r="IRR522" s="21"/>
      <c r="IRS522" s="21"/>
      <c r="IRT522" s="46"/>
      <c r="IRZ522" s="21"/>
      <c r="ISA522" s="21"/>
      <c r="ISB522" s="46"/>
      <c r="ISH522" s="21"/>
      <c r="ISI522" s="21"/>
      <c r="ISJ522" s="46"/>
      <c r="ISP522" s="21"/>
      <c r="ISQ522" s="21"/>
      <c r="ISR522" s="46"/>
      <c r="ISX522" s="21"/>
      <c r="ISY522" s="21"/>
      <c r="ISZ522" s="46"/>
      <c r="ITF522" s="21"/>
      <c r="ITG522" s="21"/>
      <c r="ITH522" s="46"/>
      <c r="ITN522" s="21"/>
      <c r="ITO522" s="21"/>
      <c r="ITP522" s="46"/>
      <c r="ITV522" s="21"/>
      <c r="ITW522" s="21"/>
      <c r="ITX522" s="46"/>
      <c r="IUD522" s="21"/>
      <c r="IUE522" s="21"/>
      <c r="IUF522" s="46"/>
      <c r="IUL522" s="21"/>
      <c r="IUM522" s="21"/>
      <c r="IUN522" s="46"/>
      <c r="IUT522" s="21"/>
      <c r="IUU522" s="21"/>
      <c r="IUV522" s="46"/>
      <c r="IVB522" s="21"/>
      <c r="IVC522" s="21"/>
      <c r="IVD522" s="46"/>
      <c r="IVJ522" s="21"/>
      <c r="IVK522" s="21"/>
      <c r="IVL522" s="46"/>
      <c r="IVR522" s="21"/>
      <c r="IVS522" s="21"/>
      <c r="IVT522" s="46"/>
      <c r="IVZ522" s="21"/>
      <c r="IWA522" s="21"/>
      <c r="IWB522" s="46"/>
      <c r="IWH522" s="21"/>
      <c r="IWI522" s="21"/>
      <c r="IWJ522" s="46"/>
      <c r="IWP522" s="21"/>
      <c r="IWQ522" s="21"/>
      <c r="IWR522" s="46"/>
      <c r="IWX522" s="21"/>
      <c r="IWY522" s="21"/>
      <c r="IWZ522" s="46"/>
      <c r="IXF522" s="21"/>
      <c r="IXG522" s="21"/>
      <c r="IXH522" s="46"/>
      <c r="IXN522" s="21"/>
      <c r="IXO522" s="21"/>
      <c r="IXP522" s="46"/>
      <c r="IXV522" s="21"/>
      <c r="IXW522" s="21"/>
      <c r="IXX522" s="46"/>
      <c r="IYD522" s="21"/>
      <c r="IYE522" s="21"/>
      <c r="IYF522" s="46"/>
      <c r="IYL522" s="21"/>
      <c r="IYM522" s="21"/>
      <c r="IYN522" s="46"/>
      <c r="IYT522" s="21"/>
      <c r="IYU522" s="21"/>
      <c r="IYV522" s="46"/>
      <c r="IZB522" s="21"/>
      <c r="IZC522" s="21"/>
      <c r="IZD522" s="46"/>
      <c r="IZJ522" s="21"/>
      <c r="IZK522" s="21"/>
      <c r="IZL522" s="46"/>
      <c r="IZR522" s="21"/>
      <c r="IZS522" s="21"/>
      <c r="IZT522" s="46"/>
      <c r="IZZ522" s="21"/>
      <c r="JAA522" s="21"/>
      <c r="JAB522" s="46"/>
      <c r="JAH522" s="21"/>
      <c r="JAI522" s="21"/>
      <c r="JAJ522" s="46"/>
      <c r="JAP522" s="21"/>
      <c r="JAQ522" s="21"/>
      <c r="JAR522" s="46"/>
      <c r="JAX522" s="21"/>
      <c r="JAY522" s="21"/>
      <c r="JAZ522" s="46"/>
      <c r="JBF522" s="21"/>
      <c r="JBG522" s="21"/>
      <c r="JBH522" s="46"/>
      <c r="JBN522" s="21"/>
      <c r="JBO522" s="21"/>
      <c r="JBP522" s="46"/>
      <c r="JBV522" s="21"/>
      <c r="JBW522" s="21"/>
      <c r="JBX522" s="46"/>
      <c r="JCD522" s="21"/>
      <c r="JCE522" s="21"/>
      <c r="JCF522" s="46"/>
      <c r="JCL522" s="21"/>
      <c r="JCM522" s="21"/>
      <c r="JCN522" s="46"/>
      <c r="JCT522" s="21"/>
      <c r="JCU522" s="21"/>
      <c r="JCV522" s="46"/>
      <c r="JDB522" s="21"/>
      <c r="JDC522" s="21"/>
      <c r="JDD522" s="46"/>
      <c r="JDJ522" s="21"/>
      <c r="JDK522" s="21"/>
      <c r="JDL522" s="46"/>
      <c r="JDR522" s="21"/>
      <c r="JDS522" s="21"/>
      <c r="JDT522" s="46"/>
      <c r="JDZ522" s="21"/>
      <c r="JEA522" s="21"/>
      <c r="JEB522" s="46"/>
      <c r="JEH522" s="21"/>
      <c r="JEI522" s="21"/>
      <c r="JEJ522" s="46"/>
      <c r="JEP522" s="21"/>
      <c r="JEQ522" s="21"/>
      <c r="JER522" s="46"/>
      <c r="JEX522" s="21"/>
      <c r="JEY522" s="21"/>
      <c r="JEZ522" s="46"/>
      <c r="JFF522" s="21"/>
      <c r="JFG522" s="21"/>
      <c r="JFH522" s="46"/>
      <c r="JFN522" s="21"/>
      <c r="JFO522" s="21"/>
      <c r="JFP522" s="46"/>
      <c r="JFV522" s="21"/>
      <c r="JFW522" s="21"/>
      <c r="JFX522" s="46"/>
      <c r="JGD522" s="21"/>
      <c r="JGE522" s="21"/>
      <c r="JGF522" s="46"/>
      <c r="JGL522" s="21"/>
      <c r="JGM522" s="21"/>
      <c r="JGN522" s="46"/>
      <c r="JGT522" s="21"/>
      <c r="JGU522" s="21"/>
      <c r="JGV522" s="46"/>
      <c r="JHB522" s="21"/>
      <c r="JHC522" s="21"/>
      <c r="JHD522" s="46"/>
      <c r="JHJ522" s="21"/>
      <c r="JHK522" s="21"/>
      <c r="JHL522" s="46"/>
      <c r="JHR522" s="21"/>
      <c r="JHS522" s="21"/>
      <c r="JHT522" s="46"/>
      <c r="JHZ522" s="21"/>
      <c r="JIA522" s="21"/>
      <c r="JIB522" s="46"/>
      <c r="JIH522" s="21"/>
      <c r="JII522" s="21"/>
      <c r="JIJ522" s="46"/>
      <c r="JIP522" s="21"/>
      <c r="JIQ522" s="21"/>
      <c r="JIR522" s="46"/>
      <c r="JIX522" s="21"/>
      <c r="JIY522" s="21"/>
      <c r="JIZ522" s="46"/>
      <c r="JJF522" s="21"/>
      <c r="JJG522" s="21"/>
      <c r="JJH522" s="46"/>
      <c r="JJN522" s="21"/>
      <c r="JJO522" s="21"/>
      <c r="JJP522" s="46"/>
      <c r="JJV522" s="21"/>
      <c r="JJW522" s="21"/>
      <c r="JJX522" s="46"/>
      <c r="JKD522" s="21"/>
      <c r="JKE522" s="21"/>
      <c r="JKF522" s="46"/>
      <c r="JKL522" s="21"/>
      <c r="JKM522" s="21"/>
      <c r="JKN522" s="46"/>
      <c r="JKT522" s="21"/>
      <c r="JKU522" s="21"/>
      <c r="JKV522" s="46"/>
      <c r="JLB522" s="21"/>
      <c r="JLC522" s="21"/>
      <c r="JLD522" s="46"/>
      <c r="JLJ522" s="21"/>
      <c r="JLK522" s="21"/>
      <c r="JLL522" s="46"/>
      <c r="JLR522" s="21"/>
      <c r="JLS522" s="21"/>
      <c r="JLT522" s="46"/>
      <c r="JLZ522" s="21"/>
      <c r="JMA522" s="21"/>
      <c r="JMB522" s="46"/>
      <c r="JMH522" s="21"/>
      <c r="JMI522" s="21"/>
      <c r="JMJ522" s="46"/>
      <c r="JMP522" s="21"/>
      <c r="JMQ522" s="21"/>
      <c r="JMR522" s="46"/>
      <c r="JMX522" s="21"/>
      <c r="JMY522" s="21"/>
      <c r="JMZ522" s="46"/>
      <c r="JNF522" s="21"/>
      <c r="JNG522" s="21"/>
      <c r="JNH522" s="46"/>
      <c r="JNN522" s="21"/>
      <c r="JNO522" s="21"/>
      <c r="JNP522" s="46"/>
      <c r="JNV522" s="21"/>
      <c r="JNW522" s="21"/>
      <c r="JNX522" s="46"/>
      <c r="JOD522" s="21"/>
      <c r="JOE522" s="21"/>
      <c r="JOF522" s="46"/>
      <c r="JOL522" s="21"/>
      <c r="JOM522" s="21"/>
      <c r="JON522" s="46"/>
      <c r="JOT522" s="21"/>
      <c r="JOU522" s="21"/>
      <c r="JOV522" s="46"/>
      <c r="JPB522" s="21"/>
      <c r="JPC522" s="21"/>
      <c r="JPD522" s="46"/>
      <c r="JPJ522" s="21"/>
      <c r="JPK522" s="21"/>
      <c r="JPL522" s="46"/>
      <c r="JPR522" s="21"/>
      <c r="JPS522" s="21"/>
      <c r="JPT522" s="46"/>
      <c r="JPZ522" s="21"/>
      <c r="JQA522" s="21"/>
      <c r="JQB522" s="46"/>
      <c r="JQH522" s="21"/>
      <c r="JQI522" s="21"/>
      <c r="JQJ522" s="46"/>
      <c r="JQP522" s="21"/>
      <c r="JQQ522" s="21"/>
      <c r="JQR522" s="46"/>
      <c r="JQX522" s="21"/>
      <c r="JQY522" s="21"/>
      <c r="JQZ522" s="46"/>
      <c r="JRF522" s="21"/>
      <c r="JRG522" s="21"/>
      <c r="JRH522" s="46"/>
      <c r="JRN522" s="21"/>
      <c r="JRO522" s="21"/>
      <c r="JRP522" s="46"/>
      <c r="JRV522" s="21"/>
      <c r="JRW522" s="21"/>
      <c r="JRX522" s="46"/>
      <c r="JSD522" s="21"/>
      <c r="JSE522" s="21"/>
      <c r="JSF522" s="46"/>
      <c r="JSL522" s="21"/>
      <c r="JSM522" s="21"/>
      <c r="JSN522" s="46"/>
      <c r="JST522" s="21"/>
      <c r="JSU522" s="21"/>
      <c r="JSV522" s="46"/>
      <c r="JTB522" s="21"/>
      <c r="JTC522" s="21"/>
      <c r="JTD522" s="46"/>
      <c r="JTJ522" s="21"/>
      <c r="JTK522" s="21"/>
      <c r="JTL522" s="46"/>
      <c r="JTR522" s="21"/>
      <c r="JTS522" s="21"/>
      <c r="JTT522" s="46"/>
      <c r="JTZ522" s="21"/>
      <c r="JUA522" s="21"/>
      <c r="JUB522" s="46"/>
      <c r="JUH522" s="21"/>
      <c r="JUI522" s="21"/>
      <c r="JUJ522" s="46"/>
      <c r="JUP522" s="21"/>
      <c r="JUQ522" s="21"/>
      <c r="JUR522" s="46"/>
      <c r="JUX522" s="21"/>
      <c r="JUY522" s="21"/>
      <c r="JUZ522" s="46"/>
      <c r="JVF522" s="21"/>
      <c r="JVG522" s="21"/>
      <c r="JVH522" s="46"/>
      <c r="JVN522" s="21"/>
      <c r="JVO522" s="21"/>
      <c r="JVP522" s="46"/>
      <c r="JVV522" s="21"/>
      <c r="JVW522" s="21"/>
      <c r="JVX522" s="46"/>
      <c r="JWD522" s="21"/>
      <c r="JWE522" s="21"/>
      <c r="JWF522" s="46"/>
      <c r="JWL522" s="21"/>
      <c r="JWM522" s="21"/>
      <c r="JWN522" s="46"/>
      <c r="JWT522" s="21"/>
      <c r="JWU522" s="21"/>
      <c r="JWV522" s="46"/>
      <c r="JXB522" s="21"/>
      <c r="JXC522" s="21"/>
      <c r="JXD522" s="46"/>
      <c r="JXJ522" s="21"/>
      <c r="JXK522" s="21"/>
      <c r="JXL522" s="46"/>
      <c r="JXR522" s="21"/>
      <c r="JXS522" s="21"/>
      <c r="JXT522" s="46"/>
      <c r="JXZ522" s="21"/>
      <c r="JYA522" s="21"/>
      <c r="JYB522" s="46"/>
      <c r="JYH522" s="21"/>
      <c r="JYI522" s="21"/>
      <c r="JYJ522" s="46"/>
      <c r="JYP522" s="21"/>
      <c r="JYQ522" s="21"/>
      <c r="JYR522" s="46"/>
      <c r="JYX522" s="21"/>
      <c r="JYY522" s="21"/>
      <c r="JYZ522" s="46"/>
      <c r="JZF522" s="21"/>
      <c r="JZG522" s="21"/>
      <c r="JZH522" s="46"/>
      <c r="JZN522" s="21"/>
      <c r="JZO522" s="21"/>
      <c r="JZP522" s="46"/>
      <c r="JZV522" s="21"/>
      <c r="JZW522" s="21"/>
      <c r="JZX522" s="46"/>
      <c r="KAD522" s="21"/>
      <c r="KAE522" s="21"/>
      <c r="KAF522" s="46"/>
      <c r="KAL522" s="21"/>
      <c r="KAM522" s="21"/>
      <c r="KAN522" s="46"/>
      <c r="KAT522" s="21"/>
      <c r="KAU522" s="21"/>
      <c r="KAV522" s="46"/>
      <c r="KBB522" s="21"/>
      <c r="KBC522" s="21"/>
      <c r="KBD522" s="46"/>
      <c r="KBJ522" s="21"/>
      <c r="KBK522" s="21"/>
      <c r="KBL522" s="46"/>
      <c r="KBR522" s="21"/>
      <c r="KBS522" s="21"/>
      <c r="KBT522" s="46"/>
      <c r="KBZ522" s="21"/>
      <c r="KCA522" s="21"/>
      <c r="KCB522" s="46"/>
      <c r="KCH522" s="21"/>
      <c r="KCI522" s="21"/>
      <c r="KCJ522" s="46"/>
      <c r="KCP522" s="21"/>
      <c r="KCQ522" s="21"/>
      <c r="KCR522" s="46"/>
      <c r="KCX522" s="21"/>
      <c r="KCY522" s="21"/>
      <c r="KCZ522" s="46"/>
      <c r="KDF522" s="21"/>
      <c r="KDG522" s="21"/>
      <c r="KDH522" s="46"/>
      <c r="KDN522" s="21"/>
      <c r="KDO522" s="21"/>
      <c r="KDP522" s="46"/>
      <c r="KDV522" s="21"/>
      <c r="KDW522" s="21"/>
      <c r="KDX522" s="46"/>
      <c r="KED522" s="21"/>
      <c r="KEE522" s="21"/>
      <c r="KEF522" s="46"/>
      <c r="KEL522" s="21"/>
      <c r="KEM522" s="21"/>
      <c r="KEN522" s="46"/>
      <c r="KET522" s="21"/>
      <c r="KEU522" s="21"/>
      <c r="KEV522" s="46"/>
      <c r="KFB522" s="21"/>
      <c r="KFC522" s="21"/>
      <c r="KFD522" s="46"/>
      <c r="KFJ522" s="21"/>
      <c r="KFK522" s="21"/>
      <c r="KFL522" s="46"/>
      <c r="KFR522" s="21"/>
      <c r="KFS522" s="21"/>
      <c r="KFT522" s="46"/>
      <c r="KFZ522" s="21"/>
      <c r="KGA522" s="21"/>
      <c r="KGB522" s="46"/>
      <c r="KGH522" s="21"/>
      <c r="KGI522" s="21"/>
      <c r="KGJ522" s="46"/>
      <c r="KGP522" s="21"/>
      <c r="KGQ522" s="21"/>
      <c r="KGR522" s="46"/>
      <c r="KGX522" s="21"/>
      <c r="KGY522" s="21"/>
      <c r="KGZ522" s="46"/>
      <c r="KHF522" s="21"/>
      <c r="KHG522" s="21"/>
      <c r="KHH522" s="46"/>
      <c r="KHN522" s="21"/>
      <c r="KHO522" s="21"/>
      <c r="KHP522" s="46"/>
      <c r="KHV522" s="21"/>
      <c r="KHW522" s="21"/>
      <c r="KHX522" s="46"/>
      <c r="KID522" s="21"/>
      <c r="KIE522" s="21"/>
      <c r="KIF522" s="46"/>
      <c r="KIL522" s="21"/>
      <c r="KIM522" s="21"/>
      <c r="KIN522" s="46"/>
      <c r="KIT522" s="21"/>
      <c r="KIU522" s="21"/>
      <c r="KIV522" s="46"/>
      <c r="KJB522" s="21"/>
      <c r="KJC522" s="21"/>
      <c r="KJD522" s="46"/>
      <c r="KJJ522" s="21"/>
      <c r="KJK522" s="21"/>
      <c r="KJL522" s="46"/>
      <c r="KJR522" s="21"/>
      <c r="KJS522" s="21"/>
      <c r="KJT522" s="46"/>
      <c r="KJZ522" s="21"/>
      <c r="KKA522" s="21"/>
      <c r="KKB522" s="46"/>
      <c r="KKH522" s="21"/>
      <c r="KKI522" s="21"/>
      <c r="KKJ522" s="46"/>
      <c r="KKP522" s="21"/>
      <c r="KKQ522" s="21"/>
      <c r="KKR522" s="46"/>
      <c r="KKX522" s="21"/>
      <c r="KKY522" s="21"/>
      <c r="KKZ522" s="46"/>
      <c r="KLF522" s="21"/>
      <c r="KLG522" s="21"/>
      <c r="KLH522" s="46"/>
      <c r="KLN522" s="21"/>
      <c r="KLO522" s="21"/>
      <c r="KLP522" s="46"/>
      <c r="KLV522" s="21"/>
      <c r="KLW522" s="21"/>
      <c r="KLX522" s="46"/>
      <c r="KMD522" s="21"/>
      <c r="KME522" s="21"/>
      <c r="KMF522" s="46"/>
      <c r="KML522" s="21"/>
      <c r="KMM522" s="21"/>
      <c r="KMN522" s="46"/>
      <c r="KMT522" s="21"/>
      <c r="KMU522" s="21"/>
      <c r="KMV522" s="46"/>
      <c r="KNB522" s="21"/>
      <c r="KNC522" s="21"/>
      <c r="KND522" s="46"/>
      <c r="KNJ522" s="21"/>
      <c r="KNK522" s="21"/>
      <c r="KNL522" s="46"/>
      <c r="KNR522" s="21"/>
      <c r="KNS522" s="21"/>
      <c r="KNT522" s="46"/>
      <c r="KNZ522" s="21"/>
      <c r="KOA522" s="21"/>
      <c r="KOB522" s="46"/>
      <c r="KOH522" s="21"/>
      <c r="KOI522" s="21"/>
      <c r="KOJ522" s="46"/>
      <c r="KOP522" s="21"/>
      <c r="KOQ522" s="21"/>
      <c r="KOR522" s="46"/>
      <c r="KOX522" s="21"/>
      <c r="KOY522" s="21"/>
      <c r="KOZ522" s="46"/>
      <c r="KPF522" s="21"/>
      <c r="KPG522" s="21"/>
      <c r="KPH522" s="46"/>
      <c r="KPN522" s="21"/>
      <c r="KPO522" s="21"/>
      <c r="KPP522" s="46"/>
      <c r="KPV522" s="21"/>
      <c r="KPW522" s="21"/>
      <c r="KPX522" s="46"/>
      <c r="KQD522" s="21"/>
      <c r="KQE522" s="21"/>
      <c r="KQF522" s="46"/>
      <c r="KQL522" s="21"/>
      <c r="KQM522" s="21"/>
      <c r="KQN522" s="46"/>
      <c r="KQT522" s="21"/>
      <c r="KQU522" s="21"/>
      <c r="KQV522" s="46"/>
      <c r="KRB522" s="21"/>
      <c r="KRC522" s="21"/>
      <c r="KRD522" s="46"/>
      <c r="KRJ522" s="21"/>
      <c r="KRK522" s="21"/>
      <c r="KRL522" s="46"/>
      <c r="KRR522" s="21"/>
      <c r="KRS522" s="21"/>
      <c r="KRT522" s="46"/>
      <c r="KRZ522" s="21"/>
      <c r="KSA522" s="21"/>
      <c r="KSB522" s="46"/>
      <c r="KSH522" s="21"/>
      <c r="KSI522" s="21"/>
      <c r="KSJ522" s="46"/>
      <c r="KSP522" s="21"/>
      <c r="KSQ522" s="21"/>
      <c r="KSR522" s="46"/>
      <c r="KSX522" s="21"/>
      <c r="KSY522" s="21"/>
      <c r="KSZ522" s="46"/>
      <c r="KTF522" s="21"/>
      <c r="KTG522" s="21"/>
      <c r="KTH522" s="46"/>
      <c r="KTN522" s="21"/>
      <c r="KTO522" s="21"/>
      <c r="KTP522" s="46"/>
      <c r="KTV522" s="21"/>
      <c r="KTW522" s="21"/>
      <c r="KTX522" s="46"/>
      <c r="KUD522" s="21"/>
      <c r="KUE522" s="21"/>
      <c r="KUF522" s="46"/>
      <c r="KUL522" s="21"/>
      <c r="KUM522" s="21"/>
      <c r="KUN522" s="46"/>
      <c r="KUT522" s="21"/>
      <c r="KUU522" s="21"/>
      <c r="KUV522" s="46"/>
      <c r="KVB522" s="21"/>
      <c r="KVC522" s="21"/>
      <c r="KVD522" s="46"/>
      <c r="KVJ522" s="21"/>
      <c r="KVK522" s="21"/>
      <c r="KVL522" s="46"/>
      <c r="KVR522" s="21"/>
      <c r="KVS522" s="21"/>
      <c r="KVT522" s="46"/>
      <c r="KVZ522" s="21"/>
      <c r="KWA522" s="21"/>
      <c r="KWB522" s="46"/>
      <c r="KWH522" s="21"/>
      <c r="KWI522" s="21"/>
      <c r="KWJ522" s="46"/>
      <c r="KWP522" s="21"/>
      <c r="KWQ522" s="21"/>
      <c r="KWR522" s="46"/>
      <c r="KWX522" s="21"/>
      <c r="KWY522" s="21"/>
      <c r="KWZ522" s="46"/>
      <c r="KXF522" s="21"/>
      <c r="KXG522" s="21"/>
      <c r="KXH522" s="46"/>
      <c r="KXN522" s="21"/>
      <c r="KXO522" s="21"/>
      <c r="KXP522" s="46"/>
      <c r="KXV522" s="21"/>
      <c r="KXW522" s="21"/>
      <c r="KXX522" s="46"/>
      <c r="KYD522" s="21"/>
      <c r="KYE522" s="21"/>
      <c r="KYF522" s="46"/>
      <c r="KYL522" s="21"/>
      <c r="KYM522" s="21"/>
      <c r="KYN522" s="46"/>
      <c r="KYT522" s="21"/>
      <c r="KYU522" s="21"/>
      <c r="KYV522" s="46"/>
      <c r="KZB522" s="21"/>
      <c r="KZC522" s="21"/>
      <c r="KZD522" s="46"/>
      <c r="KZJ522" s="21"/>
      <c r="KZK522" s="21"/>
      <c r="KZL522" s="46"/>
      <c r="KZR522" s="21"/>
      <c r="KZS522" s="21"/>
      <c r="KZT522" s="46"/>
      <c r="KZZ522" s="21"/>
      <c r="LAA522" s="21"/>
      <c r="LAB522" s="46"/>
      <c r="LAH522" s="21"/>
      <c r="LAI522" s="21"/>
      <c r="LAJ522" s="46"/>
      <c r="LAP522" s="21"/>
      <c r="LAQ522" s="21"/>
      <c r="LAR522" s="46"/>
      <c r="LAX522" s="21"/>
      <c r="LAY522" s="21"/>
      <c r="LAZ522" s="46"/>
      <c r="LBF522" s="21"/>
      <c r="LBG522" s="21"/>
      <c r="LBH522" s="46"/>
      <c r="LBN522" s="21"/>
      <c r="LBO522" s="21"/>
      <c r="LBP522" s="46"/>
      <c r="LBV522" s="21"/>
      <c r="LBW522" s="21"/>
      <c r="LBX522" s="46"/>
      <c r="LCD522" s="21"/>
      <c r="LCE522" s="21"/>
      <c r="LCF522" s="46"/>
      <c r="LCL522" s="21"/>
      <c r="LCM522" s="21"/>
      <c r="LCN522" s="46"/>
      <c r="LCT522" s="21"/>
      <c r="LCU522" s="21"/>
      <c r="LCV522" s="46"/>
      <c r="LDB522" s="21"/>
      <c r="LDC522" s="21"/>
      <c r="LDD522" s="46"/>
      <c r="LDJ522" s="21"/>
      <c r="LDK522" s="21"/>
      <c r="LDL522" s="46"/>
      <c r="LDR522" s="21"/>
      <c r="LDS522" s="21"/>
      <c r="LDT522" s="46"/>
      <c r="LDZ522" s="21"/>
      <c r="LEA522" s="21"/>
      <c r="LEB522" s="46"/>
      <c r="LEH522" s="21"/>
      <c r="LEI522" s="21"/>
      <c r="LEJ522" s="46"/>
      <c r="LEP522" s="21"/>
      <c r="LEQ522" s="21"/>
      <c r="LER522" s="46"/>
      <c r="LEX522" s="21"/>
      <c r="LEY522" s="21"/>
      <c r="LEZ522" s="46"/>
      <c r="LFF522" s="21"/>
      <c r="LFG522" s="21"/>
      <c r="LFH522" s="46"/>
      <c r="LFN522" s="21"/>
      <c r="LFO522" s="21"/>
      <c r="LFP522" s="46"/>
      <c r="LFV522" s="21"/>
      <c r="LFW522" s="21"/>
      <c r="LFX522" s="46"/>
      <c r="LGD522" s="21"/>
      <c r="LGE522" s="21"/>
      <c r="LGF522" s="46"/>
      <c r="LGL522" s="21"/>
      <c r="LGM522" s="21"/>
      <c r="LGN522" s="46"/>
      <c r="LGT522" s="21"/>
      <c r="LGU522" s="21"/>
      <c r="LGV522" s="46"/>
      <c r="LHB522" s="21"/>
      <c r="LHC522" s="21"/>
      <c r="LHD522" s="46"/>
      <c r="LHJ522" s="21"/>
      <c r="LHK522" s="21"/>
      <c r="LHL522" s="46"/>
      <c r="LHR522" s="21"/>
      <c r="LHS522" s="21"/>
      <c r="LHT522" s="46"/>
      <c r="LHZ522" s="21"/>
      <c r="LIA522" s="21"/>
      <c r="LIB522" s="46"/>
      <c r="LIH522" s="21"/>
      <c r="LII522" s="21"/>
      <c r="LIJ522" s="46"/>
      <c r="LIP522" s="21"/>
      <c r="LIQ522" s="21"/>
      <c r="LIR522" s="46"/>
      <c r="LIX522" s="21"/>
      <c r="LIY522" s="21"/>
      <c r="LIZ522" s="46"/>
      <c r="LJF522" s="21"/>
      <c r="LJG522" s="21"/>
      <c r="LJH522" s="46"/>
      <c r="LJN522" s="21"/>
      <c r="LJO522" s="21"/>
      <c r="LJP522" s="46"/>
      <c r="LJV522" s="21"/>
      <c r="LJW522" s="21"/>
      <c r="LJX522" s="46"/>
      <c r="LKD522" s="21"/>
      <c r="LKE522" s="21"/>
      <c r="LKF522" s="46"/>
      <c r="LKL522" s="21"/>
      <c r="LKM522" s="21"/>
      <c r="LKN522" s="46"/>
      <c r="LKT522" s="21"/>
      <c r="LKU522" s="21"/>
      <c r="LKV522" s="46"/>
      <c r="LLB522" s="21"/>
      <c r="LLC522" s="21"/>
      <c r="LLD522" s="46"/>
      <c r="LLJ522" s="21"/>
      <c r="LLK522" s="21"/>
      <c r="LLL522" s="46"/>
      <c r="LLR522" s="21"/>
      <c r="LLS522" s="21"/>
      <c r="LLT522" s="46"/>
      <c r="LLZ522" s="21"/>
      <c r="LMA522" s="21"/>
      <c r="LMB522" s="46"/>
      <c r="LMH522" s="21"/>
      <c r="LMI522" s="21"/>
      <c r="LMJ522" s="46"/>
      <c r="LMP522" s="21"/>
      <c r="LMQ522" s="21"/>
      <c r="LMR522" s="46"/>
      <c r="LMX522" s="21"/>
      <c r="LMY522" s="21"/>
      <c r="LMZ522" s="46"/>
      <c r="LNF522" s="21"/>
      <c r="LNG522" s="21"/>
      <c r="LNH522" s="46"/>
      <c r="LNN522" s="21"/>
      <c r="LNO522" s="21"/>
      <c r="LNP522" s="46"/>
      <c r="LNV522" s="21"/>
      <c r="LNW522" s="21"/>
      <c r="LNX522" s="46"/>
      <c r="LOD522" s="21"/>
      <c r="LOE522" s="21"/>
      <c r="LOF522" s="46"/>
      <c r="LOL522" s="21"/>
      <c r="LOM522" s="21"/>
      <c r="LON522" s="46"/>
      <c r="LOT522" s="21"/>
      <c r="LOU522" s="21"/>
      <c r="LOV522" s="46"/>
      <c r="LPB522" s="21"/>
      <c r="LPC522" s="21"/>
      <c r="LPD522" s="46"/>
      <c r="LPJ522" s="21"/>
      <c r="LPK522" s="21"/>
      <c r="LPL522" s="46"/>
      <c r="LPR522" s="21"/>
      <c r="LPS522" s="21"/>
      <c r="LPT522" s="46"/>
      <c r="LPZ522" s="21"/>
      <c r="LQA522" s="21"/>
      <c r="LQB522" s="46"/>
      <c r="LQH522" s="21"/>
      <c r="LQI522" s="21"/>
      <c r="LQJ522" s="46"/>
      <c r="LQP522" s="21"/>
      <c r="LQQ522" s="21"/>
      <c r="LQR522" s="46"/>
      <c r="LQX522" s="21"/>
      <c r="LQY522" s="21"/>
      <c r="LQZ522" s="46"/>
      <c r="LRF522" s="21"/>
      <c r="LRG522" s="21"/>
      <c r="LRH522" s="46"/>
      <c r="LRN522" s="21"/>
      <c r="LRO522" s="21"/>
      <c r="LRP522" s="46"/>
      <c r="LRV522" s="21"/>
      <c r="LRW522" s="21"/>
      <c r="LRX522" s="46"/>
      <c r="LSD522" s="21"/>
      <c r="LSE522" s="21"/>
      <c r="LSF522" s="46"/>
      <c r="LSL522" s="21"/>
      <c r="LSM522" s="21"/>
      <c r="LSN522" s="46"/>
      <c r="LST522" s="21"/>
      <c r="LSU522" s="21"/>
      <c r="LSV522" s="46"/>
      <c r="LTB522" s="21"/>
      <c r="LTC522" s="21"/>
      <c r="LTD522" s="46"/>
      <c r="LTJ522" s="21"/>
      <c r="LTK522" s="21"/>
      <c r="LTL522" s="46"/>
      <c r="LTR522" s="21"/>
      <c r="LTS522" s="21"/>
      <c r="LTT522" s="46"/>
      <c r="LTZ522" s="21"/>
      <c r="LUA522" s="21"/>
      <c r="LUB522" s="46"/>
      <c r="LUH522" s="21"/>
      <c r="LUI522" s="21"/>
      <c r="LUJ522" s="46"/>
      <c r="LUP522" s="21"/>
      <c r="LUQ522" s="21"/>
      <c r="LUR522" s="46"/>
      <c r="LUX522" s="21"/>
      <c r="LUY522" s="21"/>
      <c r="LUZ522" s="46"/>
      <c r="LVF522" s="21"/>
      <c r="LVG522" s="21"/>
      <c r="LVH522" s="46"/>
      <c r="LVN522" s="21"/>
      <c r="LVO522" s="21"/>
      <c r="LVP522" s="46"/>
      <c r="LVV522" s="21"/>
      <c r="LVW522" s="21"/>
      <c r="LVX522" s="46"/>
      <c r="LWD522" s="21"/>
      <c r="LWE522" s="21"/>
      <c r="LWF522" s="46"/>
      <c r="LWL522" s="21"/>
      <c r="LWM522" s="21"/>
      <c r="LWN522" s="46"/>
      <c r="LWT522" s="21"/>
      <c r="LWU522" s="21"/>
      <c r="LWV522" s="46"/>
      <c r="LXB522" s="21"/>
      <c r="LXC522" s="21"/>
      <c r="LXD522" s="46"/>
      <c r="LXJ522" s="21"/>
      <c r="LXK522" s="21"/>
      <c r="LXL522" s="46"/>
      <c r="LXR522" s="21"/>
      <c r="LXS522" s="21"/>
      <c r="LXT522" s="46"/>
      <c r="LXZ522" s="21"/>
      <c r="LYA522" s="21"/>
      <c r="LYB522" s="46"/>
      <c r="LYH522" s="21"/>
      <c r="LYI522" s="21"/>
      <c r="LYJ522" s="46"/>
      <c r="LYP522" s="21"/>
      <c r="LYQ522" s="21"/>
      <c r="LYR522" s="46"/>
      <c r="LYX522" s="21"/>
      <c r="LYY522" s="21"/>
      <c r="LYZ522" s="46"/>
      <c r="LZF522" s="21"/>
      <c r="LZG522" s="21"/>
      <c r="LZH522" s="46"/>
      <c r="LZN522" s="21"/>
      <c r="LZO522" s="21"/>
      <c r="LZP522" s="46"/>
      <c r="LZV522" s="21"/>
      <c r="LZW522" s="21"/>
      <c r="LZX522" s="46"/>
      <c r="MAD522" s="21"/>
      <c r="MAE522" s="21"/>
      <c r="MAF522" s="46"/>
      <c r="MAL522" s="21"/>
      <c r="MAM522" s="21"/>
      <c r="MAN522" s="46"/>
      <c r="MAT522" s="21"/>
      <c r="MAU522" s="21"/>
      <c r="MAV522" s="46"/>
      <c r="MBB522" s="21"/>
      <c r="MBC522" s="21"/>
      <c r="MBD522" s="46"/>
      <c r="MBJ522" s="21"/>
      <c r="MBK522" s="21"/>
      <c r="MBL522" s="46"/>
      <c r="MBR522" s="21"/>
      <c r="MBS522" s="21"/>
      <c r="MBT522" s="46"/>
      <c r="MBZ522" s="21"/>
      <c r="MCA522" s="21"/>
      <c r="MCB522" s="46"/>
      <c r="MCH522" s="21"/>
      <c r="MCI522" s="21"/>
      <c r="MCJ522" s="46"/>
      <c r="MCP522" s="21"/>
      <c r="MCQ522" s="21"/>
      <c r="MCR522" s="46"/>
      <c r="MCX522" s="21"/>
      <c r="MCY522" s="21"/>
      <c r="MCZ522" s="46"/>
      <c r="MDF522" s="21"/>
      <c r="MDG522" s="21"/>
      <c r="MDH522" s="46"/>
      <c r="MDN522" s="21"/>
      <c r="MDO522" s="21"/>
      <c r="MDP522" s="46"/>
      <c r="MDV522" s="21"/>
      <c r="MDW522" s="21"/>
      <c r="MDX522" s="46"/>
      <c r="MED522" s="21"/>
      <c r="MEE522" s="21"/>
      <c r="MEF522" s="46"/>
      <c r="MEL522" s="21"/>
      <c r="MEM522" s="21"/>
      <c r="MEN522" s="46"/>
      <c r="MET522" s="21"/>
      <c r="MEU522" s="21"/>
      <c r="MEV522" s="46"/>
      <c r="MFB522" s="21"/>
      <c r="MFC522" s="21"/>
      <c r="MFD522" s="46"/>
      <c r="MFJ522" s="21"/>
      <c r="MFK522" s="21"/>
      <c r="MFL522" s="46"/>
      <c r="MFR522" s="21"/>
      <c r="MFS522" s="21"/>
      <c r="MFT522" s="46"/>
      <c r="MFZ522" s="21"/>
      <c r="MGA522" s="21"/>
      <c r="MGB522" s="46"/>
      <c r="MGH522" s="21"/>
      <c r="MGI522" s="21"/>
      <c r="MGJ522" s="46"/>
      <c r="MGP522" s="21"/>
      <c r="MGQ522" s="21"/>
      <c r="MGR522" s="46"/>
      <c r="MGX522" s="21"/>
      <c r="MGY522" s="21"/>
      <c r="MGZ522" s="46"/>
      <c r="MHF522" s="21"/>
      <c r="MHG522" s="21"/>
      <c r="MHH522" s="46"/>
      <c r="MHN522" s="21"/>
      <c r="MHO522" s="21"/>
      <c r="MHP522" s="46"/>
      <c r="MHV522" s="21"/>
      <c r="MHW522" s="21"/>
      <c r="MHX522" s="46"/>
      <c r="MID522" s="21"/>
      <c r="MIE522" s="21"/>
      <c r="MIF522" s="46"/>
      <c r="MIL522" s="21"/>
      <c r="MIM522" s="21"/>
      <c r="MIN522" s="46"/>
      <c r="MIT522" s="21"/>
      <c r="MIU522" s="21"/>
      <c r="MIV522" s="46"/>
      <c r="MJB522" s="21"/>
      <c r="MJC522" s="21"/>
      <c r="MJD522" s="46"/>
      <c r="MJJ522" s="21"/>
      <c r="MJK522" s="21"/>
      <c r="MJL522" s="46"/>
      <c r="MJR522" s="21"/>
      <c r="MJS522" s="21"/>
      <c r="MJT522" s="46"/>
      <c r="MJZ522" s="21"/>
      <c r="MKA522" s="21"/>
      <c r="MKB522" s="46"/>
      <c r="MKH522" s="21"/>
      <c r="MKI522" s="21"/>
      <c r="MKJ522" s="46"/>
      <c r="MKP522" s="21"/>
      <c r="MKQ522" s="21"/>
      <c r="MKR522" s="46"/>
      <c r="MKX522" s="21"/>
      <c r="MKY522" s="21"/>
      <c r="MKZ522" s="46"/>
      <c r="MLF522" s="21"/>
      <c r="MLG522" s="21"/>
      <c r="MLH522" s="46"/>
      <c r="MLN522" s="21"/>
      <c r="MLO522" s="21"/>
      <c r="MLP522" s="46"/>
      <c r="MLV522" s="21"/>
      <c r="MLW522" s="21"/>
      <c r="MLX522" s="46"/>
      <c r="MMD522" s="21"/>
      <c r="MME522" s="21"/>
      <c r="MMF522" s="46"/>
      <c r="MML522" s="21"/>
      <c r="MMM522" s="21"/>
      <c r="MMN522" s="46"/>
      <c r="MMT522" s="21"/>
      <c r="MMU522" s="21"/>
      <c r="MMV522" s="46"/>
      <c r="MNB522" s="21"/>
      <c r="MNC522" s="21"/>
      <c r="MND522" s="46"/>
      <c r="MNJ522" s="21"/>
      <c r="MNK522" s="21"/>
      <c r="MNL522" s="46"/>
      <c r="MNR522" s="21"/>
      <c r="MNS522" s="21"/>
      <c r="MNT522" s="46"/>
      <c r="MNZ522" s="21"/>
      <c r="MOA522" s="21"/>
      <c r="MOB522" s="46"/>
      <c r="MOH522" s="21"/>
      <c r="MOI522" s="21"/>
      <c r="MOJ522" s="46"/>
      <c r="MOP522" s="21"/>
      <c r="MOQ522" s="21"/>
      <c r="MOR522" s="46"/>
      <c r="MOX522" s="21"/>
      <c r="MOY522" s="21"/>
      <c r="MOZ522" s="46"/>
      <c r="MPF522" s="21"/>
      <c r="MPG522" s="21"/>
      <c r="MPH522" s="46"/>
      <c r="MPN522" s="21"/>
      <c r="MPO522" s="21"/>
      <c r="MPP522" s="46"/>
      <c r="MPV522" s="21"/>
      <c r="MPW522" s="21"/>
      <c r="MPX522" s="46"/>
      <c r="MQD522" s="21"/>
      <c r="MQE522" s="21"/>
      <c r="MQF522" s="46"/>
      <c r="MQL522" s="21"/>
      <c r="MQM522" s="21"/>
      <c r="MQN522" s="46"/>
      <c r="MQT522" s="21"/>
      <c r="MQU522" s="21"/>
      <c r="MQV522" s="46"/>
      <c r="MRB522" s="21"/>
      <c r="MRC522" s="21"/>
      <c r="MRD522" s="46"/>
      <c r="MRJ522" s="21"/>
      <c r="MRK522" s="21"/>
      <c r="MRL522" s="46"/>
      <c r="MRR522" s="21"/>
      <c r="MRS522" s="21"/>
      <c r="MRT522" s="46"/>
      <c r="MRZ522" s="21"/>
      <c r="MSA522" s="21"/>
      <c r="MSB522" s="46"/>
      <c r="MSH522" s="21"/>
      <c r="MSI522" s="21"/>
      <c r="MSJ522" s="46"/>
      <c r="MSP522" s="21"/>
      <c r="MSQ522" s="21"/>
      <c r="MSR522" s="46"/>
      <c r="MSX522" s="21"/>
      <c r="MSY522" s="21"/>
      <c r="MSZ522" s="46"/>
      <c r="MTF522" s="21"/>
      <c r="MTG522" s="21"/>
      <c r="MTH522" s="46"/>
      <c r="MTN522" s="21"/>
      <c r="MTO522" s="21"/>
      <c r="MTP522" s="46"/>
      <c r="MTV522" s="21"/>
      <c r="MTW522" s="21"/>
      <c r="MTX522" s="46"/>
      <c r="MUD522" s="21"/>
      <c r="MUE522" s="21"/>
      <c r="MUF522" s="46"/>
      <c r="MUL522" s="21"/>
      <c r="MUM522" s="21"/>
      <c r="MUN522" s="46"/>
      <c r="MUT522" s="21"/>
      <c r="MUU522" s="21"/>
      <c r="MUV522" s="46"/>
      <c r="MVB522" s="21"/>
      <c r="MVC522" s="21"/>
      <c r="MVD522" s="46"/>
      <c r="MVJ522" s="21"/>
      <c r="MVK522" s="21"/>
      <c r="MVL522" s="46"/>
      <c r="MVR522" s="21"/>
      <c r="MVS522" s="21"/>
      <c r="MVT522" s="46"/>
      <c r="MVZ522" s="21"/>
      <c r="MWA522" s="21"/>
      <c r="MWB522" s="46"/>
      <c r="MWH522" s="21"/>
      <c r="MWI522" s="21"/>
      <c r="MWJ522" s="46"/>
      <c r="MWP522" s="21"/>
      <c r="MWQ522" s="21"/>
      <c r="MWR522" s="46"/>
      <c r="MWX522" s="21"/>
      <c r="MWY522" s="21"/>
      <c r="MWZ522" s="46"/>
      <c r="MXF522" s="21"/>
      <c r="MXG522" s="21"/>
      <c r="MXH522" s="46"/>
      <c r="MXN522" s="21"/>
      <c r="MXO522" s="21"/>
      <c r="MXP522" s="46"/>
      <c r="MXV522" s="21"/>
      <c r="MXW522" s="21"/>
      <c r="MXX522" s="46"/>
      <c r="MYD522" s="21"/>
      <c r="MYE522" s="21"/>
      <c r="MYF522" s="46"/>
      <c r="MYL522" s="21"/>
      <c r="MYM522" s="21"/>
      <c r="MYN522" s="46"/>
      <c r="MYT522" s="21"/>
      <c r="MYU522" s="21"/>
      <c r="MYV522" s="46"/>
      <c r="MZB522" s="21"/>
      <c r="MZC522" s="21"/>
      <c r="MZD522" s="46"/>
      <c r="MZJ522" s="21"/>
      <c r="MZK522" s="21"/>
      <c r="MZL522" s="46"/>
      <c r="MZR522" s="21"/>
      <c r="MZS522" s="21"/>
      <c r="MZT522" s="46"/>
      <c r="MZZ522" s="21"/>
      <c r="NAA522" s="21"/>
      <c r="NAB522" s="46"/>
      <c r="NAH522" s="21"/>
      <c r="NAI522" s="21"/>
      <c r="NAJ522" s="46"/>
      <c r="NAP522" s="21"/>
      <c r="NAQ522" s="21"/>
      <c r="NAR522" s="46"/>
      <c r="NAX522" s="21"/>
      <c r="NAY522" s="21"/>
      <c r="NAZ522" s="46"/>
      <c r="NBF522" s="21"/>
      <c r="NBG522" s="21"/>
      <c r="NBH522" s="46"/>
      <c r="NBN522" s="21"/>
      <c r="NBO522" s="21"/>
      <c r="NBP522" s="46"/>
      <c r="NBV522" s="21"/>
      <c r="NBW522" s="21"/>
      <c r="NBX522" s="46"/>
      <c r="NCD522" s="21"/>
      <c r="NCE522" s="21"/>
      <c r="NCF522" s="46"/>
      <c r="NCL522" s="21"/>
      <c r="NCM522" s="21"/>
      <c r="NCN522" s="46"/>
      <c r="NCT522" s="21"/>
      <c r="NCU522" s="21"/>
      <c r="NCV522" s="46"/>
      <c r="NDB522" s="21"/>
      <c r="NDC522" s="21"/>
      <c r="NDD522" s="46"/>
      <c r="NDJ522" s="21"/>
      <c r="NDK522" s="21"/>
      <c r="NDL522" s="46"/>
      <c r="NDR522" s="21"/>
      <c r="NDS522" s="21"/>
      <c r="NDT522" s="46"/>
      <c r="NDZ522" s="21"/>
      <c r="NEA522" s="21"/>
      <c r="NEB522" s="46"/>
      <c r="NEH522" s="21"/>
      <c r="NEI522" s="21"/>
      <c r="NEJ522" s="46"/>
      <c r="NEP522" s="21"/>
      <c r="NEQ522" s="21"/>
      <c r="NER522" s="46"/>
      <c r="NEX522" s="21"/>
      <c r="NEY522" s="21"/>
      <c r="NEZ522" s="46"/>
      <c r="NFF522" s="21"/>
      <c r="NFG522" s="21"/>
      <c r="NFH522" s="46"/>
      <c r="NFN522" s="21"/>
      <c r="NFO522" s="21"/>
      <c r="NFP522" s="46"/>
      <c r="NFV522" s="21"/>
      <c r="NFW522" s="21"/>
      <c r="NFX522" s="46"/>
      <c r="NGD522" s="21"/>
      <c r="NGE522" s="21"/>
      <c r="NGF522" s="46"/>
      <c r="NGL522" s="21"/>
      <c r="NGM522" s="21"/>
      <c r="NGN522" s="46"/>
      <c r="NGT522" s="21"/>
      <c r="NGU522" s="21"/>
      <c r="NGV522" s="46"/>
      <c r="NHB522" s="21"/>
      <c r="NHC522" s="21"/>
      <c r="NHD522" s="46"/>
      <c r="NHJ522" s="21"/>
      <c r="NHK522" s="21"/>
      <c r="NHL522" s="46"/>
      <c r="NHR522" s="21"/>
      <c r="NHS522" s="21"/>
      <c r="NHT522" s="46"/>
      <c r="NHZ522" s="21"/>
      <c r="NIA522" s="21"/>
      <c r="NIB522" s="46"/>
      <c r="NIH522" s="21"/>
      <c r="NII522" s="21"/>
      <c r="NIJ522" s="46"/>
      <c r="NIP522" s="21"/>
      <c r="NIQ522" s="21"/>
      <c r="NIR522" s="46"/>
      <c r="NIX522" s="21"/>
      <c r="NIY522" s="21"/>
      <c r="NIZ522" s="46"/>
      <c r="NJF522" s="21"/>
      <c r="NJG522" s="21"/>
      <c r="NJH522" s="46"/>
      <c r="NJN522" s="21"/>
      <c r="NJO522" s="21"/>
      <c r="NJP522" s="46"/>
      <c r="NJV522" s="21"/>
      <c r="NJW522" s="21"/>
      <c r="NJX522" s="46"/>
      <c r="NKD522" s="21"/>
      <c r="NKE522" s="21"/>
      <c r="NKF522" s="46"/>
      <c r="NKL522" s="21"/>
      <c r="NKM522" s="21"/>
      <c r="NKN522" s="46"/>
      <c r="NKT522" s="21"/>
      <c r="NKU522" s="21"/>
      <c r="NKV522" s="46"/>
      <c r="NLB522" s="21"/>
      <c r="NLC522" s="21"/>
      <c r="NLD522" s="46"/>
      <c r="NLJ522" s="21"/>
      <c r="NLK522" s="21"/>
      <c r="NLL522" s="46"/>
      <c r="NLR522" s="21"/>
      <c r="NLS522" s="21"/>
      <c r="NLT522" s="46"/>
      <c r="NLZ522" s="21"/>
      <c r="NMA522" s="21"/>
      <c r="NMB522" s="46"/>
      <c r="NMH522" s="21"/>
      <c r="NMI522" s="21"/>
      <c r="NMJ522" s="46"/>
      <c r="NMP522" s="21"/>
      <c r="NMQ522" s="21"/>
      <c r="NMR522" s="46"/>
      <c r="NMX522" s="21"/>
      <c r="NMY522" s="21"/>
      <c r="NMZ522" s="46"/>
      <c r="NNF522" s="21"/>
      <c r="NNG522" s="21"/>
      <c r="NNH522" s="46"/>
      <c r="NNN522" s="21"/>
      <c r="NNO522" s="21"/>
      <c r="NNP522" s="46"/>
      <c r="NNV522" s="21"/>
      <c r="NNW522" s="21"/>
      <c r="NNX522" s="46"/>
      <c r="NOD522" s="21"/>
      <c r="NOE522" s="21"/>
      <c r="NOF522" s="46"/>
      <c r="NOL522" s="21"/>
      <c r="NOM522" s="21"/>
      <c r="NON522" s="46"/>
      <c r="NOT522" s="21"/>
      <c r="NOU522" s="21"/>
      <c r="NOV522" s="46"/>
      <c r="NPB522" s="21"/>
      <c r="NPC522" s="21"/>
      <c r="NPD522" s="46"/>
      <c r="NPJ522" s="21"/>
      <c r="NPK522" s="21"/>
      <c r="NPL522" s="46"/>
      <c r="NPR522" s="21"/>
      <c r="NPS522" s="21"/>
      <c r="NPT522" s="46"/>
      <c r="NPZ522" s="21"/>
      <c r="NQA522" s="21"/>
      <c r="NQB522" s="46"/>
      <c r="NQH522" s="21"/>
      <c r="NQI522" s="21"/>
      <c r="NQJ522" s="46"/>
      <c r="NQP522" s="21"/>
      <c r="NQQ522" s="21"/>
      <c r="NQR522" s="46"/>
      <c r="NQX522" s="21"/>
      <c r="NQY522" s="21"/>
      <c r="NQZ522" s="46"/>
      <c r="NRF522" s="21"/>
      <c r="NRG522" s="21"/>
      <c r="NRH522" s="46"/>
      <c r="NRN522" s="21"/>
      <c r="NRO522" s="21"/>
      <c r="NRP522" s="46"/>
      <c r="NRV522" s="21"/>
      <c r="NRW522" s="21"/>
      <c r="NRX522" s="46"/>
      <c r="NSD522" s="21"/>
      <c r="NSE522" s="21"/>
      <c r="NSF522" s="46"/>
      <c r="NSL522" s="21"/>
      <c r="NSM522" s="21"/>
      <c r="NSN522" s="46"/>
      <c r="NST522" s="21"/>
      <c r="NSU522" s="21"/>
      <c r="NSV522" s="46"/>
      <c r="NTB522" s="21"/>
      <c r="NTC522" s="21"/>
      <c r="NTD522" s="46"/>
      <c r="NTJ522" s="21"/>
      <c r="NTK522" s="21"/>
      <c r="NTL522" s="46"/>
      <c r="NTR522" s="21"/>
      <c r="NTS522" s="21"/>
      <c r="NTT522" s="46"/>
      <c r="NTZ522" s="21"/>
      <c r="NUA522" s="21"/>
      <c r="NUB522" s="46"/>
      <c r="NUH522" s="21"/>
      <c r="NUI522" s="21"/>
      <c r="NUJ522" s="46"/>
      <c r="NUP522" s="21"/>
      <c r="NUQ522" s="21"/>
      <c r="NUR522" s="46"/>
      <c r="NUX522" s="21"/>
      <c r="NUY522" s="21"/>
      <c r="NUZ522" s="46"/>
      <c r="NVF522" s="21"/>
      <c r="NVG522" s="21"/>
      <c r="NVH522" s="46"/>
      <c r="NVN522" s="21"/>
      <c r="NVO522" s="21"/>
      <c r="NVP522" s="46"/>
      <c r="NVV522" s="21"/>
      <c r="NVW522" s="21"/>
      <c r="NVX522" s="46"/>
      <c r="NWD522" s="21"/>
      <c r="NWE522" s="21"/>
      <c r="NWF522" s="46"/>
      <c r="NWL522" s="21"/>
      <c r="NWM522" s="21"/>
      <c r="NWN522" s="46"/>
      <c r="NWT522" s="21"/>
      <c r="NWU522" s="21"/>
      <c r="NWV522" s="46"/>
      <c r="NXB522" s="21"/>
      <c r="NXC522" s="21"/>
      <c r="NXD522" s="46"/>
      <c r="NXJ522" s="21"/>
      <c r="NXK522" s="21"/>
      <c r="NXL522" s="46"/>
      <c r="NXR522" s="21"/>
      <c r="NXS522" s="21"/>
      <c r="NXT522" s="46"/>
      <c r="NXZ522" s="21"/>
      <c r="NYA522" s="21"/>
      <c r="NYB522" s="46"/>
      <c r="NYH522" s="21"/>
      <c r="NYI522" s="21"/>
      <c r="NYJ522" s="46"/>
      <c r="NYP522" s="21"/>
      <c r="NYQ522" s="21"/>
      <c r="NYR522" s="46"/>
      <c r="NYX522" s="21"/>
      <c r="NYY522" s="21"/>
      <c r="NYZ522" s="46"/>
      <c r="NZF522" s="21"/>
      <c r="NZG522" s="21"/>
      <c r="NZH522" s="46"/>
      <c r="NZN522" s="21"/>
      <c r="NZO522" s="21"/>
      <c r="NZP522" s="46"/>
      <c r="NZV522" s="21"/>
      <c r="NZW522" s="21"/>
      <c r="NZX522" s="46"/>
      <c r="OAD522" s="21"/>
      <c r="OAE522" s="21"/>
      <c r="OAF522" s="46"/>
      <c r="OAL522" s="21"/>
      <c r="OAM522" s="21"/>
      <c r="OAN522" s="46"/>
      <c r="OAT522" s="21"/>
      <c r="OAU522" s="21"/>
      <c r="OAV522" s="46"/>
      <c r="OBB522" s="21"/>
      <c r="OBC522" s="21"/>
      <c r="OBD522" s="46"/>
      <c r="OBJ522" s="21"/>
      <c r="OBK522" s="21"/>
      <c r="OBL522" s="46"/>
      <c r="OBR522" s="21"/>
      <c r="OBS522" s="21"/>
      <c r="OBT522" s="46"/>
      <c r="OBZ522" s="21"/>
      <c r="OCA522" s="21"/>
      <c r="OCB522" s="46"/>
      <c r="OCH522" s="21"/>
      <c r="OCI522" s="21"/>
      <c r="OCJ522" s="46"/>
      <c r="OCP522" s="21"/>
      <c r="OCQ522" s="21"/>
      <c r="OCR522" s="46"/>
      <c r="OCX522" s="21"/>
      <c r="OCY522" s="21"/>
      <c r="OCZ522" s="46"/>
      <c r="ODF522" s="21"/>
      <c r="ODG522" s="21"/>
      <c r="ODH522" s="46"/>
      <c r="ODN522" s="21"/>
      <c r="ODO522" s="21"/>
      <c r="ODP522" s="46"/>
      <c r="ODV522" s="21"/>
      <c r="ODW522" s="21"/>
      <c r="ODX522" s="46"/>
      <c r="OED522" s="21"/>
      <c r="OEE522" s="21"/>
      <c r="OEF522" s="46"/>
      <c r="OEL522" s="21"/>
      <c r="OEM522" s="21"/>
      <c r="OEN522" s="46"/>
      <c r="OET522" s="21"/>
      <c r="OEU522" s="21"/>
      <c r="OEV522" s="46"/>
      <c r="OFB522" s="21"/>
      <c r="OFC522" s="21"/>
      <c r="OFD522" s="46"/>
      <c r="OFJ522" s="21"/>
      <c r="OFK522" s="21"/>
      <c r="OFL522" s="46"/>
      <c r="OFR522" s="21"/>
      <c r="OFS522" s="21"/>
      <c r="OFT522" s="46"/>
      <c r="OFZ522" s="21"/>
      <c r="OGA522" s="21"/>
      <c r="OGB522" s="46"/>
      <c r="OGH522" s="21"/>
      <c r="OGI522" s="21"/>
      <c r="OGJ522" s="46"/>
      <c r="OGP522" s="21"/>
      <c r="OGQ522" s="21"/>
      <c r="OGR522" s="46"/>
      <c r="OGX522" s="21"/>
      <c r="OGY522" s="21"/>
      <c r="OGZ522" s="46"/>
      <c r="OHF522" s="21"/>
      <c r="OHG522" s="21"/>
      <c r="OHH522" s="46"/>
      <c r="OHN522" s="21"/>
      <c r="OHO522" s="21"/>
      <c r="OHP522" s="46"/>
      <c r="OHV522" s="21"/>
      <c r="OHW522" s="21"/>
      <c r="OHX522" s="46"/>
      <c r="OID522" s="21"/>
      <c r="OIE522" s="21"/>
      <c r="OIF522" s="46"/>
      <c r="OIL522" s="21"/>
      <c r="OIM522" s="21"/>
      <c r="OIN522" s="46"/>
      <c r="OIT522" s="21"/>
      <c r="OIU522" s="21"/>
      <c r="OIV522" s="46"/>
      <c r="OJB522" s="21"/>
      <c r="OJC522" s="21"/>
      <c r="OJD522" s="46"/>
      <c r="OJJ522" s="21"/>
      <c r="OJK522" s="21"/>
      <c r="OJL522" s="46"/>
      <c r="OJR522" s="21"/>
      <c r="OJS522" s="21"/>
      <c r="OJT522" s="46"/>
      <c r="OJZ522" s="21"/>
      <c r="OKA522" s="21"/>
      <c r="OKB522" s="46"/>
      <c r="OKH522" s="21"/>
      <c r="OKI522" s="21"/>
      <c r="OKJ522" s="46"/>
      <c r="OKP522" s="21"/>
      <c r="OKQ522" s="21"/>
      <c r="OKR522" s="46"/>
      <c r="OKX522" s="21"/>
      <c r="OKY522" s="21"/>
      <c r="OKZ522" s="46"/>
      <c r="OLF522" s="21"/>
      <c r="OLG522" s="21"/>
      <c r="OLH522" s="46"/>
      <c r="OLN522" s="21"/>
      <c r="OLO522" s="21"/>
      <c r="OLP522" s="46"/>
      <c r="OLV522" s="21"/>
      <c r="OLW522" s="21"/>
      <c r="OLX522" s="46"/>
      <c r="OMD522" s="21"/>
      <c r="OME522" s="21"/>
      <c r="OMF522" s="46"/>
      <c r="OML522" s="21"/>
      <c r="OMM522" s="21"/>
      <c r="OMN522" s="46"/>
      <c r="OMT522" s="21"/>
      <c r="OMU522" s="21"/>
      <c r="OMV522" s="46"/>
      <c r="ONB522" s="21"/>
      <c r="ONC522" s="21"/>
      <c r="OND522" s="46"/>
      <c r="ONJ522" s="21"/>
      <c r="ONK522" s="21"/>
      <c r="ONL522" s="46"/>
      <c r="ONR522" s="21"/>
      <c r="ONS522" s="21"/>
      <c r="ONT522" s="46"/>
      <c r="ONZ522" s="21"/>
      <c r="OOA522" s="21"/>
      <c r="OOB522" s="46"/>
      <c r="OOH522" s="21"/>
      <c r="OOI522" s="21"/>
      <c r="OOJ522" s="46"/>
      <c r="OOP522" s="21"/>
      <c r="OOQ522" s="21"/>
      <c r="OOR522" s="46"/>
      <c r="OOX522" s="21"/>
      <c r="OOY522" s="21"/>
      <c r="OOZ522" s="46"/>
      <c r="OPF522" s="21"/>
      <c r="OPG522" s="21"/>
      <c r="OPH522" s="46"/>
      <c r="OPN522" s="21"/>
      <c r="OPO522" s="21"/>
      <c r="OPP522" s="46"/>
      <c r="OPV522" s="21"/>
      <c r="OPW522" s="21"/>
      <c r="OPX522" s="46"/>
      <c r="OQD522" s="21"/>
      <c r="OQE522" s="21"/>
      <c r="OQF522" s="46"/>
      <c r="OQL522" s="21"/>
      <c r="OQM522" s="21"/>
      <c r="OQN522" s="46"/>
      <c r="OQT522" s="21"/>
      <c r="OQU522" s="21"/>
      <c r="OQV522" s="46"/>
      <c r="ORB522" s="21"/>
      <c r="ORC522" s="21"/>
      <c r="ORD522" s="46"/>
      <c r="ORJ522" s="21"/>
      <c r="ORK522" s="21"/>
      <c r="ORL522" s="46"/>
      <c r="ORR522" s="21"/>
      <c r="ORS522" s="21"/>
      <c r="ORT522" s="46"/>
      <c r="ORZ522" s="21"/>
      <c r="OSA522" s="21"/>
      <c r="OSB522" s="46"/>
      <c r="OSH522" s="21"/>
      <c r="OSI522" s="21"/>
      <c r="OSJ522" s="46"/>
      <c r="OSP522" s="21"/>
      <c r="OSQ522" s="21"/>
      <c r="OSR522" s="46"/>
      <c r="OSX522" s="21"/>
      <c r="OSY522" s="21"/>
      <c r="OSZ522" s="46"/>
      <c r="OTF522" s="21"/>
      <c r="OTG522" s="21"/>
      <c r="OTH522" s="46"/>
      <c r="OTN522" s="21"/>
      <c r="OTO522" s="21"/>
      <c r="OTP522" s="46"/>
      <c r="OTV522" s="21"/>
      <c r="OTW522" s="21"/>
      <c r="OTX522" s="46"/>
      <c r="OUD522" s="21"/>
      <c r="OUE522" s="21"/>
      <c r="OUF522" s="46"/>
      <c r="OUL522" s="21"/>
      <c r="OUM522" s="21"/>
      <c r="OUN522" s="46"/>
      <c r="OUT522" s="21"/>
      <c r="OUU522" s="21"/>
      <c r="OUV522" s="46"/>
      <c r="OVB522" s="21"/>
      <c r="OVC522" s="21"/>
      <c r="OVD522" s="46"/>
      <c r="OVJ522" s="21"/>
      <c r="OVK522" s="21"/>
      <c r="OVL522" s="46"/>
      <c r="OVR522" s="21"/>
      <c r="OVS522" s="21"/>
      <c r="OVT522" s="46"/>
      <c r="OVZ522" s="21"/>
      <c r="OWA522" s="21"/>
      <c r="OWB522" s="46"/>
      <c r="OWH522" s="21"/>
      <c r="OWI522" s="21"/>
      <c r="OWJ522" s="46"/>
      <c r="OWP522" s="21"/>
      <c r="OWQ522" s="21"/>
      <c r="OWR522" s="46"/>
      <c r="OWX522" s="21"/>
      <c r="OWY522" s="21"/>
      <c r="OWZ522" s="46"/>
      <c r="OXF522" s="21"/>
      <c r="OXG522" s="21"/>
      <c r="OXH522" s="46"/>
      <c r="OXN522" s="21"/>
      <c r="OXO522" s="21"/>
      <c r="OXP522" s="46"/>
      <c r="OXV522" s="21"/>
      <c r="OXW522" s="21"/>
      <c r="OXX522" s="46"/>
      <c r="OYD522" s="21"/>
      <c r="OYE522" s="21"/>
      <c r="OYF522" s="46"/>
      <c r="OYL522" s="21"/>
      <c r="OYM522" s="21"/>
      <c r="OYN522" s="46"/>
      <c r="OYT522" s="21"/>
      <c r="OYU522" s="21"/>
      <c r="OYV522" s="46"/>
      <c r="OZB522" s="21"/>
      <c r="OZC522" s="21"/>
      <c r="OZD522" s="46"/>
      <c r="OZJ522" s="21"/>
      <c r="OZK522" s="21"/>
      <c r="OZL522" s="46"/>
      <c r="OZR522" s="21"/>
      <c r="OZS522" s="21"/>
      <c r="OZT522" s="46"/>
      <c r="OZZ522" s="21"/>
      <c r="PAA522" s="21"/>
      <c r="PAB522" s="46"/>
      <c r="PAH522" s="21"/>
      <c r="PAI522" s="21"/>
      <c r="PAJ522" s="46"/>
      <c r="PAP522" s="21"/>
      <c r="PAQ522" s="21"/>
      <c r="PAR522" s="46"/>
      <c r="PAX522" s="21"/>
      <c r="PAY522" s="21"/>
      <c r="PAZ522" s="46"/>
      <c r="PBF522" s="21"/>
      <c r="PBG522" s="21"/>
      <c r="PBH522" s="46"/>
      <c r="PBN522" s="21"/>
      <c r="PBO522" s="21"/>
      <c r="PBP522" s="46"/>
      <c r="PBV522" s="21"/>
      <c r="PBW522" s="21"/>
      <c r="PBX522" s="46"/>
      <c r="PCD522" s="21"/>
      <c r="PCE522" s="21"/>
      <c r="PCF522" s="46"/>
      <c r="PCL522" s="21"/>
      <c r="PCM522" s="21"/>
      <c r="PCN522" s="46"/>
      <c r="PCT522" s="21"/>
      <c r="PCU522" s="21"/>
      <c r="PCV522" s="46"/>
      <c r="PDB522" s="21"/>
      <c r="PDC522" s="21"/>
      <c r="PDD522" s="46"/>
      <c r="PDJ522" s="21"/>
      <c r="PDK522" s="21"/>
      <c r="PDL522" s="46"/>
      <c r="PDR522" s="21"/>
      <c r="PDS522" s="21"/>
      <c r="PDT522" s="46"/>
      <c r="PDZ522" s="21"/>
      <c r="PEA522" s="21"/>
      <c r="PEB522" s="46"/>
      <c r="PEH522" s="21"/>
      <c r="PEI522" s="21"/>
      <c r="PEJ522" s="46"/>
      <c r="PEP522" s="21"/>
      <c r="PEQ522" s="21"/>
      <c r="PER522" s="46"/>
      <c r="PEX522" s="21"/>
      <c r="PEY522" s="21"/>
      <c r="PEZ522" s="46"/>
      <c r="PFF522" s="21"/>
      <c r="PFG522" s="21"/>
      <c r="PFH522" s="46"/>
      <c r="PFN522" s="21"/>
      <c r="PFO522" s="21"/>
      <c r="PFP522" s="46"/>
      <c r="PFV522" s="21"/>
      <c r="PFW522" s="21"/>
      <c r="PFX522" s="46"/>
      <c r="PGD522" s="21"/>
      <c r="PGE522" s="21"/>
      <c r="PGF522" s="46"/>
      <c r="PGL522" s="21"/>
      <c r="PGM522" s="21"/>
      <c r="PGN522" s="46"/>
      <c r="PGT522" s="21"/>
      <c r="PGU522" s="21"/>
      <c r="PGV522" s="46"/>
      <c r="PHB522" s="21"/>
      <c r="PHC522" s="21"/>
      <c r="PHD522" s="46"/>
      <c r="PHJ522" s="21"/>
      <c r="PHK522" s="21"/>
      <c r="PHL522" s="46"/>
      <c r="PHR522" s="21"/>
      <c r="PHS522" s="21"/>
      <c r="PHT522" s="46"/>
      <c r="PHZ522" s="21"/>
      <c r="PIA522" s="21"/>
      <c r="PIB522" s="46"/>
      <c r="PIH522" s="21"/>
      <c r="PII522" s="21"/>
      <c r="PIJ522" s="46"/>
      <c r="PIP522" s="21"/>
      <c r="PIQ522" s="21"/>
      <c r="PIR522" s="46"/>
      <c r="PIX522" s="21"/>
      <c r="PIY522" s="21"/>
      <c r="PIZ522" s="46"/>
      <c r="PJF522" s="21"/>
      <c r="PJG522" s="21"/>
      <c r="PJH522" s="46"/>
      <c r="PJN522" s="21"/>
      <c r="PJO522" s="21"/>
      <c r="PJP522" s="46"/>
      <c r="PJV522" s="21"/>
      <c r="PJW522" s="21"/>
      <c r="PJX522" s="46"/>
      <c r="PKD522" s="21"/>
      <c r="PKE522" s="21"/>
      <c r="PKF522" s="46"/>
      <c r="PKL522" s="21"/>
      <c r="PKM522" s="21"/>
      <c r="PKN522" s="46"/>
      <c r="PKT522" s="21"/>
      <c r="PKU522" s="21"/>
      <c r="PKV522" s="46"/>
      <c r="PLB522" s="21"/>
      <c r="PLC522" s="21"/>
      <c r="PLD522" s="46"/>
      <c r="PLJ522" s="21"/>
      <c r="PLK522" s="21"/>
      <c r="PLL522" s="46"/>
      <c r="PLR522" s="21"/>
      <c r="PLS522" s="21"/>
      <c r="PLT522" s="46"/>
      <c r="PLZ522" s="21"/>
      <c r="PMA522" s="21"/>
      <c r="PMB522" s="46"/>
      <c r="PMH522" s="21"/>
      <c r="PMI522" s="21"/>
      <c r="PMJ522" s="46"/>
      <c r="PMP522" s="21"/>
      <c r="PMQ522" s="21"/>
      <c r="PMR522" s="46"/>
      <c r="PMX522" s="21"/>
      <c r="PMY522" s="21"/>
      <c r="PMZ522" s="46"/>
      <c r="PNF522" s="21"/>
      <c r="PNG522" s="21"/>
      <c r="PNH522" s="46"/>
      <c r="PNN522" s="21"/>
      <c r="PNO522" s="21"/>
      <c r="PNP522" s="46"/>
      <c r="PNV522" s="21"/>
      <c r="PNW522" s="21"/>
      <c r="PNX522" s="46"/>
      <c r="POD522" s="21"/>
      <c r="POE522" s="21"/>
      <c r="POF522" s="46"/>
      <c r="POL522" s="21"/>
      <c r="POM522" s="21"/>
      <c r="PON522" s="46"/>
      <c r="POT522" s="21"/>
      <c r="POU522" s="21"/>
      <c r="POV522" s="46"/>
      <c r="PPB522" s="21"/>
      <c r="PPC522" s="21"/>
      <c r="PPD522" s="46"/>
      <c r="PPJ522" s="21"/>
      <c r="PPK522" s="21"/>
      <c r="PPL522" s="46"/>
      <c r="PPR522" s="21"/>
      <c r="PPS522" s="21"/>
      <c r="PPT522" s="46"/>
      <c r="PPZ522" s="21"/>
      <c r="PQA522" s="21"/>
      <c r="PQB522" s="46"/>
      <c r="PQH522" s="21"/>
      <c r="PQI522" s="21"/>
      <c r="PQJ522" s="46"/>
      <c r="PQP522" s="21"/>
      <c r="PQQ522" s="21"/>
      <c r="PQR522" s="46"/>
      <c r="PQX522" s="21"/>
      <c r="PQY522" s="21"/>
      <c r="PQZ522" s="46"/>
      <c r="PRF522" s="21"/>
      <c r="PRG522" s="21"/>
      <c r="PRH522" s="46"/>
      <c r="PRN522" s="21"/>
      <c r="PRO522" s="21"/>
      <c r="PRP522" s="46"/>
      <c r="PRV522" s="21"/>
      <c r="PRW522" s="21"/>
      <c r="PRX522" s="46"/>
      <c r="PSD522" s="21"/>
      <c r="PSE522" s="21"/>
      <c r="PSF522" s="46"/>
      <c r="PSL522" s="21"/>
      <c r="PSM522" s="21"/>
      <c r="PSN522" s="46"/>
      <c r="PST522" s="21"/>
      <c r="PSU522" s="21"/>
      <c r="PSV522" s="46"/>
      <c r="PTB522" s="21"/>
      <c r="PTC522" s="21"/>
      <c r="PTD522" s="46"/>
      <c r="PTJ522" s="21"/>
      <c r="PTK522" s="21"/>
      <c r="PTL522" s="46"/>
      <c r="PTR522" s="21"/>
      <c r="PTS522" s="21"/>
      <c r="PTT522" s="46"/>
      <c r="PTZ522" s="21"/>
      <c r="PUA522" s="21"/>
      <c r="PUB522" s="46"/>
      <c r="PUH522" s="21"/>
      <c r="PUI522" s="21"/>
      <c r="PUJ522" s="46"/>
      <c r="PUP522" s="21"/>
      <c r="PUQ522" s="21"/>
      <c r="PUR522" s="46"/>
      <c r="PUX522" s="21"/>
      <c r="PUY522" s="21"/>
      <c r="PUZ522" s="46"/>
      <c r="PVF522" s="21"/>
      <c r="PVG522" s="21"/>
      <c r="PVH522" s="46"/>
      <c r="PVN522" s="21"/>
      <c r="PVO522" s="21"/>
      <c r="PVP522" s="46"/>
      <c r="PVV522" s="21"/>
      <c r="PVW522" s="21"/>
      <c r="PVX522" s="46"/>
      <c r="PWD522" s="21"/>
      <c r="PWE522" s="21"/>
      <c r="PWF522" s="46"/>
      <c r="PWL522" s="21"/>
      <c r="PWM522" s="21"/>
      <c r="PWN522" s="46"/>
      <c r="PWT522" s="21"/>
      <c r="PWU522" s="21"/>
      <c r="PWV522" s="46"/>
      <c r="PXB522" s="21"/>
      <c r="PXC522" s="21"/>
      <c r="PXD522" s="46"/>
      <c r="PXJ522" s="21"/>
      <c r="PXK522" s="21"/>
      <c r="PXL522" s="46"/>
      <c r="PXR522" s="21"/>
      <c r="PXS522" s="21"/>
      <c r="PXT522" s="46"/>
      <c r="PXZ522" s="21"/>
      <c r="PYA522" s="21"/>
      <c r="PYB522" s="46"/>
      <c r="PYH522" s="21"/>
      <c r="PYI522" s="21"/>
      <c r="PYJ522" s="46"/>
      <c r="PYP522" s="21"/>
      <c r="PYQ522" s="21"/>
      <c r="PYR522" s="46"/>
      <c r="PYX522" s="21"/>
      <c r="PYY522" s="21"/>
      <c r="PYZ522" s="46"/>
      <c r="PZF522" s="21"/>
      <c r="PZG522" s="21"/>
      <c r="PZH522" s="46"/>
      <c r="PZN522" s="21"/>
      <c r="PZO522" s="21"/>
      <c r="PZP522" s="46"/>
      <c r="PZV522" s="21"/>
      <c r="PZW522" s="21"/>
      <c r="PZX522" s="46"/>
      <c r="QAD522" s="21"/>
      <c r="QAE522" s="21"/>
      <c r="QAF522" s="46"/>
      <c r="QAL522" s="21"/>
      <c r="QAM522" s="21"/>
      <c r="QAN522" s="46"/>
      <c r="QAT522" s="21"/>
      <c r="QAU522" s="21"/>
      <c r="QAV522" s="46"/>
      <c r="QBB522" s="21"/>
      <c r="QBC522" s="21"/>
      <c r="QBD522" s="46"/>
      <c r="QBJ522" s="21"/>
      <c r="QBK522" s="21"/>
      <c r="QBL522" s="46"/>
      <c r="QBR522" s="21"/>
      <c r="QBS522" s="21"/>
      <c r="QBT522" s="46"/>
      <c r="QBZ522" s="21"/>
      <c r="QCA522" s="21"/>
      <c r="QCB522" s="46"/>
      <c r="QCH522" s="21"/>
      <c r="QCI522" s="21"/>
      <c r="QCJ522" s="46"/>
      <c r="QCP522" s="21"/>
      <c r="QCQ522" s="21"/>
      <c r="QCR522" s="46"/>
      <c r="QCX522" s="21"/>
      <c r="QCY522" s="21"/>
      <c r="QCZ522" s="46"/>
      <c r="QDF522" s="21"/>
      <c r="QDG522" s="21"/>
      <c r="QDH522" s="46"/>
      <c r="QDN522" s="21"/>
      <c r="QDO522" s="21"/>
      <c r="QDP522" s="46"/>
      <c r="QDV522" s="21"/>
      <c r="QDW522" s="21"/>
      <c r="QDX522" s="46"/>
      <c r="QED522" s="21"/>
      <c r="QEE522" s="21"/>
      <c r="QEF522" s="46"/>
      <c r="QEL522" s="21"/>
      <c r="QEM522" s="21"/>
      <c r="QEN522" s="46"/>
      <c r="QET522" s="21"/>
      <c r="QEU522" s="21"/>
      <c r="QEV522" s="46"/>
      <c r="QFB522" s="21"/>
      <c r="QFC522" s="21"/>
      <c r="QFD522" s="46"/>
      <c r="QFJ522" s="21"/>
      <c r="QFK522" s="21"/>
      <c r="QFL522" s="46"/>
      <c r="QFR522" s="21"/>
      <c r="QFS522" s="21"/>
      <c r="QFT522" s="46"/>
      <c r="QFZ522" s="21"/>
      <c r="QGA522" s="21"/>
      <c r="QGB522" s="46"/>
      <c r="QGH522" s="21"/>
      <c r="QGI522" s="21"/>
      <c r="QGJ522" s="46"/>
      <c r="QGP522" s="21"/>
      <c r="QGQ522" s="21"/>
      <c r="QGR522" s="46"/>
      <c r="QGX522" s="21"/>
      <c r="QGY522" s="21"/>
      <c r="QGZ522" s="46"/>
      <c r="QHF522" s="21"/>
      <c r="QHG522" s="21"/>
      <c r="QHH522" s="46"/>
      <c r="QHN522" s="21"/>
      <c r="QHO522" s="21"/>
      <c r="QHP522" s="46"/>
      <c r="QHV522" s="21"/>
      <c r="QHW522" s="21"/>
      <c r="QHX522" s="46"/>
      <c r="QID522" s="21"/>
      <c r="QIE522" s="21"/>
      <c r="QIF522" s="46"/>
      <c r="QIL522" s="21"/>
      <c r="QIM522" s="21"/>
      <c r="QIN522" s="46"/>
      <c r="QIT522" s="21"/>
      <c r="QIU522" s="21"/>
      <c r="QIV522" s="46"/>
      <c r="QJB522" s="21"/>
      <c r="QJC522" s="21"/>
      <c r="QJD522" s="46"/>
      <c r="QJJ522" s="21"/>
      <c r="QJK522" s="21"/>
      <c r="QJL522" s="46"/>
      <c r="QJR522" s="21"/>
      <c r="QJS522" s="21"/>
      <c r="QJT522" s="46"/>
      <c r="QJZ522" s="21"/>
      <c r="QKA522" s="21"/>
      <c r="QKB522" s="46"/>
      <c r="QKH522" s="21"/>
      <c r="QKI522" s="21"/>
      <c r="QKJ522" s="46"/>
      <c r="QKP522" s="21"/>
      <c r="QKQ522" s="21"/>
      <c r="QKR522" s="46"/>
      <c r="QKX522" s="21"/>
      <c r="QKY522" s="21"/>
      <c r="QKZ522" s="46"/>
      <c r="QLF522" s="21"/>
      <c r="QLG522" s="21"/>
      <c r="QLH522" s="46"/>
      <c r="QLN522" s="21"/>
      <c r="QLO522" s="21"/>
      <c r="QLP522" s="46"/>
      <c r="QLV522" s="21"/>
      <c r="QLW522" s="21"/>
      <c r="QLX522" s="46"/>
      <c r="QMD522" s="21"/>
      <c r="QME522" s="21"/>
      <c r="QMF522" s="46"/>
      <c r="QML522" s="21"/>
      <c r="QMM522" s="21"/>
      <c r="QMN522" s="46"/>
      <c r="QMT522" s="21"/>
      <c r="QMU522" s="21"/>
      <c r="QMV522" s="46"/>
      <c r="QNB522" s="21"/>
      <c r="QNC522" s="21"/>
      <c r="QND522" s="46"/>
      <c r="QNJ522" s="21"/>
      <c r="QNK522" s="21"/>
      <c r="QNL522" s="46"/>
      <c r="QNR522" s="21"/>
      <c r="QNS522" s="21"/>
      <c r="QNT522" s="46"/>
      <c r="QNZ522" s="21"/>
      <c r="QOA522" s="21"/>
      <c r="QOB522" s="46"/>
      <c r="QOH522" s="21"/>
      <c r="QOI522" s="21"/>
      <c r="QOJ522" s="46"/>
      <c r="QOP522" s="21"/>
      <c r="QOQ522" s="21"/>
      <c r="QOR522" s="46"/>
      <c r="QOX522" s="21"/>
      <c r="QOY522" s="21"/>
      <c r="QOZ522" s="46"/>
      <c r="QPF522" s="21"/>
      <c r="QPG522" s="21"/>
      <c r="QPH522" s="46"/>
      <c r="QPN522" s="21"/>
      <c r="QPO522" s="21"/>
      <c r="QPP522" s="46"/>
      <c r="QPV522" s="21"/>
      <c r="QPW522" s="21"/>
      <c r="QPX522" s="46"/>
      <c r="QQD522" s="21"/>
      <c r="QQE522" s="21"/>
      <c r="QQF522" s="46"/>
      <c r="QQL522" s="21"/>
      <c r="QQM522" s="21"/>
      <c r="QQN522" s="46"/>
      <c r="QQT522" s="21"/>
      <c r="QQU522" s="21"/>
      <c r="QQV522" s="46"/>
      <c r="QRB522" s="21"/>
      <c r="QRC522" s="21"/>
      <c r="QRD522" s="46"/>
      <c r="QRJ522" s="21"/>
      <c r="QRK522" s="21"/>
      <c r="QRL522" s="46"/>
      <c r="QRR522" s="21"/>
      <c r="QRS522" s="21"/>
      <c r="QRT522" s="46"/>
      <c r="QRZ522" s="21"/>
      <c r="QSA522" s="21"/>
      <c r="QSB522" s="46"/>
      <c r="QSH522" s="21"/>
      <c r="QSI522" s="21"/>
      <c r="QSJ522" s="46"/>
      <c r="QSP522" s="21"/>
      <c r="QSQ522" s="21"/>
      <c r="QSR522" s="46"/>
      <c r="QSX522" s="21"/>
      <c r="QSY522" s="21"/>
      <c r="QSZ522" s="46"/>
      <c r="QTF522" s="21"/>
      <c r="QTG522" s="21"/>
      <c r="QTH522" s="46"/>
      <c r="QTN522" s="21"/>
      <c r="QTO522" s="21"/>
      <c r="QTP522" s="46"/>
      <c r="QTV522" s="21"/>
      <c r="QTW522" s="21"/>
      <c r="QTX522" s="46"/>
      <c r="QUD522" s="21"/>
      <c r="QUE522" s="21"/>
      <c r="QUF522" s="46"/>
      <c r="QUL522" s="21"/>
      <c r="QUM522" s="21"/>
      <c r="QUN522" s="46"/>
      <c r="QUT522" s="21"/>
      <c r="QUU522" s="21"/>
      <c r="QUV522" s="46"/>
      <c r="QVB522" s="21"/>
      <c r="QVC522" s="21"/>
      <c r="QVD522" s="46"/>
      <c r="QVJ522" s="21"/>
      <c r="QVK522" s="21"/>
      <c r="QVL522" s="46"/>
      <c r="QVR522" s="21"/>
      <c r="QVS522" s="21"/>
      <c r="QVT522" s="46"/>
      <c r="QVZ522" s="21"/>
      <c r="QWA522" s="21"/>
      <c r="QWB522" s="46"/>
      <c r="QWH522" s="21"/>
      <c r="QWI522" s="21"/>
      <c r="QWJ522" s="46"/>
      <c r="QWP522" s="21"/>
      <c r="QWQ522" s="21"/>
      <c r="QWR522" s="46"/>
      <c r="QWX522" s="21"/>
      <c r="QWY522" s="21"/>
      <c r="QWZ522" s="46"/>
      <c r="QXF522" s="21"/>
      <c r="QXG522" s="21"/>
      <c r="QXH522" s="46"/>
      <c r="QXN522" s="21"/>
      <c r="QXO522" s="21"/>
      <c r="QXP522" s="46"/>
      <c r="QXV522" s="21"/>
      <c r="QXW522" s="21"/>
      <c r="QXX522" s="46"/>
      <c r="QYD522" s="21"/>
      <c r="QYE522" s="21"/>
      <c r="QYF522" s="46"/>
      <c r="QYL522" s="21"/>
      <c r="QYM522" s="21"/>
      <c r="QYN522" s="46"/>
      <c r="QYT522" s="21"/>
      <c r="QYU522" s="21"/>
      <c r="QYV522" s="46"/>
      <c r="QZB522" s="21"/>
      <c r="QZC522" s="21"/>
      <c r="QZD522" s="46"/>
      <c r="QZJ522" s="21"/>
      <c r="QZK522" s="21"/>
      <c r="QZL522" s="46"/>
      <c r="QZR522" s="21"/>
      <c r="QZS522" s="21"/>
      <c r="QZT522" s="46"/>
      <c r="QZZ522" s="21"/>
      <c r="RAA522" s="21"/>
      <c r="RAB522" s="46"/>
      <c r="RAH522" s="21"/>
      <c r="RAI522" s="21"/>
      <c r="RAJ522" s="46"/>
      <c r="RAP522" s="21"/>
      <c r="RAQ522" s="21"/>
      <c r="RAR522" s="46"/>
      <c r="RAX522" s="21"/>
      <c r="RAY522" s="21"/>
      <c r="RAZ522" s="46"/>
      <c r="RBF522" s="21"/>
      <c r="RBG522" s="21"/>
      <c r="RBH522" s="46"/>
      <c r="RBN522" s="21"/>
      <c r="RBO522" s="21"/>
      <c r="RBP522" s="46"/>
      <c r="RBV522" s="21"/>
      <c r="RBW522" s="21"/>
      <c r="RBX522" s="46"/>
      <c r="RCD522" s="21"/>
      <c r="RCE522" s="21"/>
      <c r="RCF522" s="46"/>
      <c r="RCL522" s="21"/>
      <c r="RCM522" s="21"/>
      <c r="RCN522" s="46"/>
      <c r="RCT522" s="21"/>
      <c r="RCU522" s="21"/>
      <c r="RCV522" s="46"/>
      <c r="RDB522" s="21"/>
      <c r="RDC522" s="21"/>
      <c r="RDD522" s="46"/>
      <c r="RDJ522" s="21"/>
      <c r="RDK522" s="21"/>
      <c r="RDL522" s="46"/>
      <c r="RDR522" s="21"/>
      <c r="RDS522" s="21"/>
      <c r="RDT522" s="46"/>
      <c r="RDZ522" s="21"/>
      <c r="REA522" s="21"/>
      <c r="REB522" s="46"/>
      <c r="REH522" s="21"/>
      <c r="REI522" s="21"/>
      <c r="REJ522" s="46"/>
      <c r="REP522" s="21"/>
      <c r="REQ522" s="21"/>
      <c r="RER522" s="46"/>
      <c r="REX522" s="21"/>
      <c r="REY522" s="21"/>
      <c r="REZ522" s="46"/>
      <c r="RFF522" s="21"/>
      <c r="RFG522" s="21"/>
      <c r="RFH522" s="46"/>
      <c r="RFN522" s="21"/>
      <c r="RFO522" s="21"/>
      <c r="RFP522" s="46"/>
      <c r="RFV522" s="21"/>
      <c r="RFW522" s="21"/>
      <c r="RFX522" s="46"/>
      <c r="RGD522" s="21"/>
      <c r="RGE522" s="21"/>
      <c r="RGF522" s="46"/>
      <c r="RGL522" s="21"/>
      <c r="RGM522" s="21"/>
      <c r="RGN522" s="46"/>
      <c r="RGT522" s="21"/>
      <c r="RGU522" s="21"/>
      <c r="RGV522" s="46"/>
      <c r="RHB522" s="21"/>
      <c r="RHC522" s="21"/>
      <c r="RHD522" s="46"/>
      <c r="RHJ522" s="21"/>
      <c r="RHK522" s="21"/>
      <c r="RHL522" s="46"/>
      <c r="RHR522" s="21"/>
      <c r="RHS522" s="21"/>
      <c r="RHT522" s="46"/>
      <c r="RHZ522" s="21"/>
      <c r="RIA522" s="21"/>
      <c r="RIB522" s="46"/>
      <c r="RIH522" s="21"/>
      <c r="RII522" s="21"/>
      <c r="RIJ522" s="46"/>
      <c r="RIP522" s="21"/>
      <c r="RIQ522" s="21"/>
      <c r="RIR522" s="46"/>
      <c r="RIX522" s="21"/>
      <c r="RIY522" s="21"/>
      <c r="RIZ522" s="46"/>
      <c r="RJF522" s="21"/>
      <c r="RJG522" s="21"/>
      <c r="RJH522" s="46"/>
      <c r="RJN522" s="21"/>
      <c r="RJO522" s="21"/>
      <c r="RJP522" s="46"/>
      <c r="RJV522" s="21"/>
      <c r="RJW522" s="21"/>
      <c r="RJX522" s="46"/>
      <c r="RKD522" s="21"/>
      <c r="RKE522" s="21"/>
      <c r="RKF522" s="46"/>
      <c r="RKL522" s="21"/>
      <c r="RKM522" s="21"/>
      <c r="RKN522" s="46"/>
      <c r="RKT522" s="21"/>
      <c r="RKU522" s="21"/>
      <c r="RKV522" s="46"/>
      <c r="RLB522" s="21"/>
      <c r="RLC522" s="21"/>
      <c r="RLD522" s="46"/>
      <c r="RLJ522" s="21"/>
      <c r="RLK522" s="21"/>
      <c r="RLL522" s="46"/>
      <c r="RLR522" s="21"/>
      <c r="RLS522" s="21"/>
      <c r="RLT522" s="46"/>
      <c r="RLZ522" s="21"/>
      <c r="RMA522" s="21"/>
      <c r="RMB522" s="46"/>
      <c r="RMH522" s="21"/>
      <c r="RMI522" s="21"/>
      <c r="RMJ522" s="46"/>
      <c r="RMP522" s="21"/>
      <c r="RMQ522" s="21"/>
      <c r="RMR522" s="46"/>
      <c r="RMX522" s="21"/>
      <c r="RMY522" s="21"/>
      <c r="RMZ522" s="46"/>
      <c r="RNF522" s="21"/>
      <c r="RNG522" s="21"/>
      <c r="RNH522" s="46"/>
      <c r="RNN522" s="21"/>
      <c r="RNO522" s="21"/>
      <c r="RNP522" s="46"/>
      <c r="RNV522" s="21"/>
      <c r="RNW522" s="21"/>
      <c r="RNX522" s="46"/>
      <c r="ROD522" s="21"/>
      <c r="ROE522" s="21"/>
      <c r="ROF522" s="46"/>
      <c r="ROL522" s="21"/>
      <c r="ROM522" s="21"/>
      <c r="RON522" s="46"/>
      <c r="ROT522" s="21"/>
      <c r="ROU522" s="21"/>
      <c r="ROV522" s="46"/>
      <c r="RPB522" s="21"/>
      <c r="RPC522" s="21"/>
      <c r="RPD522" s="46"/>
      <c r="RPJ522" s="21"/>
      <c r="RPK522" s="21"/>
      <c r="RPL522" s="46"/>
      <c r="RPR522" s="21"/>
      <c r="RPS522" s="21"/>
      <c r="RPT522" s="46"/>
      <c r="RPZ522" s="21"/>
      <c r="RQA522" s="21"/>
      <c r="RQB522" s="46"/>
      <c r="RQH522" s="21"/>
      <c r="RQI522" s="21"/>
      <c r="RQJ522" s="46"/>
      <c r="RQP522" s="21"/>
      <c r="RQQ522" s="21"/>
      <c r="RQR522" s="46"/>
      <c r="RQX522" s="21"/>
      <c r="RQY522" s="21"/>
      <c r="RQZ522" s="46"/>
      <c r="RRF522" s="21"/>
      <c r="RRG522" s="21"/>
      <c r="RRH522" s="46"/>
      <c r="RRN522" s="21"/>
      <c r="RRO522" s="21"/>
      <c r="RRP522" s="46"/>
      <c r="RRV522" s="21"/>
      <c r="RRW522" s="21"/>
      <c r="RRX522" s="46"/>
      <c r="RSD522" s="21"/>
      <c r="RSE522" s="21"/>
      <c r="RSF522" s="46"/>
      <c r="RSL522" s="21"/>
      <c r="RSM522" s="21"/>
      <c r="RSN522" s="46"/>
      <c r="RST522" s="21"/>
      <c r="RSU522" s="21"/>
      <c r="RSV522" s="46"/>
      <c r="RTB522" s="21"/>
      <c r="RTC522" s="21"/>
      <c r="RTD522" s="46"/>
      <c r="RTJ522" s="21"/>
      <c r="RTK522" s="21"/>
      <c r="RTL522" s="46"/>
      <c r="RTR522" s="21"/>
      <c r="RTS522" s="21"/>
      <c r="RTT522" s="46"/>
      <c r="RTZ522" s="21"/>
      <c r="RUA522" s="21"/>
      <c r="RUB522" s="46"/>
      <c r="RUH522" s="21"/>
      <c r="RUI522" s="21"/>
      <c r="RUJ522" s="46"/>
      <c r="RUP522" s="21"/>
      <c r="RUQ522" s="21"/>
      <c r="RUR522" s="46"/>
      <c r="RUX522" s="21"/>
      <c r="RUY522" s="21"/>
      <c r="RUZ522" s="46"/>
      <c r="RVF522" s="21"/>
      <c r="RVG522" s="21"/>
      <c r="RVH522" s="46"/>
      <c r="RVN522" s="21"/>
      <c r="RVO522" s="21"/>
      <c r="RVP522" s="46"/>
      <c r="RVV522" s="21"/>
      <c r="RVW522" s="21"/>
      <c r="RVX522" s="46"/>
      <c r="RWD522" s="21"/>
      <c r="RWE522" s="21"/>
      <c r="RWF522" s="46"/>
      <c r="RWL522" s="21"/>
      <c r="RWM522" s="21"/>
      <c r="RWN522" s="46"/>
      <c r="RWT522" s="21"/>
      <c r="RWU522" s="21"/>
      <c r="RWV522" s="46"/>
      <c r="RXB522" s="21"/>
      <c r="RXC522" s="21"/>
      <c r="RXD522" s="46"/>
      <c r="RXJ522" s="21"/>
      <c r="RXK522" s="21"/>
      <c r="RXL522" s="46"/>
      <c r="RXR522" s="21"/>
      <c r="RXS522" s="21"/>
      <c r="RXT522" s="46"/>
      <c r="RXZ522" s="21"/>
      <c r="RYA522" s="21"/>
      <c r="RYB522" s="46"/>
      <c r="RYH522" s="21"/>
      <c r="RYI522" s="21"/>
      <c r="RYJ522" s="46"/>
      <c r="RYP522" s="21"/>
      <c r="RYQ522" s="21"/>
      <c r="RYR522" s="46"/>
      <c r="RYX522" s="21"/>
      <c r="RYY522" s="21"/>
      <c r="RYZ522" s="46"/>
      <c r="RZF522" s="21"/>
      <c r="RZG522" s="21"/>
      <c r="RZH522" s="46"/>
      <c r="RZN522" s="21"/>
      <c r="RZO522" s="21"/>
      <c r="RZP522" s="46"/>
      <c r="RZV522" s="21"/>
      <c r="RZW522" s="21"/>
      <c r="RZX522" s="46"/>
      <c r="SAD522" s="21"/>
      <c r="SAE522" s="21"/>
      <c r="SAF522" s="46"/>
      <c r="SAL522" s="21"/>
      <c r="SAM522" s="21"/>
      <c r="SAN522" s="46"/>
      <c r="SAT522" s="21"/>
      <c r="SAU522" s="21"/>
      <c r="SAV522" s="46"/>
      <c r="SBB522" s="21"/>
      <c r="SBC522" s="21"/>
      <c r="SBD522" s="46"/>
      <c r="SBJ522" s="21"/>
      <c r="SBK522" s="21"/>
      <c r="SBL522" s="46"/>
      <c r="SBR522" s="21"/>
      <c r="SBS522" s="21"/>
      <c r="SBT522" s="46"/>
      <c r="SBZ522" s="21"/>
      <c r="SCA522" s="21"/>
      <c r="SCB522" s="46"/>
      <c r="SCH522" s="21"/>
      <c r="SCI522" s="21"/>
      <c r="SCJ522" s="46"/>
      <c r="SCP522" s="21"/>
      <c r="SCQ522" s="21"/>
      <c r="SCR522" s="46"/>
      <c r="SCX522" s="21"/>
      <c r="SCY522" s="21"/>
      <c r="SCZ522" s="46"/>
      <c r="SDF522" s="21"/>
      <c r="SDG522" s="21"/>
      <c r="SDH522" s="46"/>
      <c r="SDN522" s="21"/>
      <c r="SDO522" s="21"/>
      <c r="SDP522" s="46"/>
      <c r="SDV522" s="21"/>
      <c r="SDW522" s="21"/>
      <c r="SDX522" s="46"/>
      <c r="SED522" s="21"/>
      <c r="SEE522" s="21"/>
      <c r="SEF522" s="46"/>
      <c r="SEL522" s="21"/>
      <c r="SEM522" s="21"/>
      <c r="SEN522" s="46"/>
      <c r="SET522" s="21"/>
      <c r="SEU522" s="21"/>
      <c r="SEV522" s="46"/>
      <c r="SFB522" s="21"/>
      <c r="SFC522" s="21"/>
      <c r="SFD522" s="46"/>
      <c r="SFJ522" s="21"/>
      <c r="SFK522" s="21"/>
      <c r="SFL522" s="46"/>
      <c r="SFR522" s="21"/>
      <c r="SFS522" s="21"/>
      <c r="SFT522" s="46"/>
      <c r="SFZ522" s="21"/>
      <c r="SGA522" s="21"/>
      <c r="SGB522" s="46"/>
      <c r="SGH522" s="21"/>
      <c r="SGI522" s="21"/>
      <c r="SGJ522" s="46"/>
      <c r="SGP522" s="21"/>
      <c r="SGQ522" s="21"/>
      <c r="SGR522" s="46"/>
      <c r="SGX522" s="21"/>
      <c r="SGY522" s="21"/>
      <c r="SGZ522" s="46"/>
      <c r="SHF522" s="21"/>
      <c r="SHG522" s="21"/>
      <c r="SHH522" s="46"/>
      <c r="SHN522" s="21"/>
      <c r="SHO522" s="21"/>
      <c r="SHP522" s="46"/>
      <c r="SHV522" s="21"/>
      <c r="SHW522" s="21"/>
      <c r="SHX522" s="46"/>
      <c r="SID522" s="21"/>
      <c r="SIE522" s="21"/>
      <c r="SIF522" s="46"/>
      <c r="SIL522" s="21"/>
      <c r="SIM522" s="21"/>
      <c r="SIN522" s="46"/>
      <c r="SIT522" s="21"/>
      <c r="SIU522" s="21"/>
      <c r="SIV522" s="46"/>
      <c r="SJB522" s="21"/>
      <c r="SJC522" s="21"/>
      <c r="SJD522" s="46"/>
      <c r="SJJ522" s="21"/>
      <c r="SJK522" s="21"/>
      <c r="SJL522" s="46"/>
      <c r="SJR522" s="21"/>
      <c r="SJS522" s="21"/>
      <c r="SJT522" s="46"/>
      <c r="SJZ522" s="21"/>
      <c r="SKA522" s="21"/>
      <c r="SKB522" s="46"/>
      <c r="SKH522" s="21"/>
      <c r="SKI522" s="21"/>
      <c r="SKJ522" s="46"/>
      <c r="SKP522" s="21"/>
      <c r="SKQ522" s="21"/>
      <c r="SKR522" s="46"/>
      <c r="SKX522" s="21"/>
      <c r="SKY522" s="21"/>
      <c r="SKZ522" s="46"/>
      <c r="SLF522" s="21"/>
      <c r="SLG522" s="21"/>
      <c r="SLH522" s="46"/>
      <c r="SLN522" s="21"/>
      <c r="SLO522" s="21"/>
      <c r="SLP522" s="46"/>
      <c r="SLV522" s="21"/>
      <c r="SLW522" s="21"/>
      <c r="SLX522" s="46"/>
      <c r="SMD522" s="21"/>
      <c r="SME522" s="21"/>
      <c r="SMF522" s="46"/>
      <c r="SML522" s="21"/>
      <c r="SMM522" s="21"/>
      <c r="SMN522" s="46"/>
      <c r="SMT522" s="21"/>
      <c r="SMU522" s="21"/>
      <c r="SMV522" s="46"/>
      <c r="SNB522" s="21"/>
      <c r="SNC522" s="21"/>
      <c r="SND522" s="46"/>
      <c r="SNJ522" s="21"/>
      <c r="SNK522" s="21"/>
      <c r="SNL522" s="46"/>
      <c r="SNR522" s="21"/>
      <c r="SNS522" s="21"/>
      <c r="SNT522" s="46"/>
      <c r="SNZ522" s="21"/>
      <c r="SOA522" s="21"/>
      <c r="SOB522" s="46"/>
      <c r="SOH522" s="21"/>
      <c r="SOI522" s="21"/>
      <c r="SOJ522" s="46"/>
      <c r="SOP522" s="21"/>
      <c r="SOQ522" s="21"/>
      <c r="SOR522" s="46"/>
      <c r="SOX522" s="21"/>
      <c r="SOY522" s="21"/>
      <c r="SOZ522" s="46"/>
      <c r="SPF522" s="21"/>
      <c r="SPG522" s="21"/>
      <c r="SPH522" s="46"/>
      <c r="SPN522" s="21"/>
      <c r="SPO522" s="21"/>
      <c r="SPP522" s="46"/>
      <c r="SPV522" s="21"/>
      <c r="SPW522" s="21"/>
      <c r="SPX522" s="46"/>
      <c r="SQD522" s="21"/>
      <c r="SQE522" s="21"/>
      <c r="SQF522" s="46"/>
      <c r="SQL522" s="21"/>
      <c r="SQM522" s="21"/>
      <c r="SQN522" s="46"/>
      <c r="SQT522" s="21"/>
      <c r="SQU522" s="21"/>
      <c r="SQV522" s="46"/>
      <c r="SRB522" s="21"/>
      <c r="SRC522" s="21"/>
      <c r="SRD522" s="46"/>
      <c r="SRJ522" s="21"/>
      <c r="SRK522" s="21"/>
      <c r="SRL522" s="46"/>
      <c r="SRR522" s="21"/>
      <c r="SRS522" s="21"/>
      <c r="SRT522" s="46"/>
      <c r="SRZ522" s="21"/>
      <c r="SSA522" s="21"/>
      <c r="SSB522" s="46"/>
      <c r="SSH522" s="21"/>
      <c r="SSI522" s="21"/>
      <c r="SSJ522" s="46"/>
      <c r="SSP522" s="21"/>
      <c r="SSQ522" s="21"/>
      <c r="SSR522" s="46"/>
      <c r="SSX522" s="21"/>
      <c r="SSY522" s="21"/>
      <c r="SSZ522" s="46"/>
      <c r="STF522" s="21"/>
      <c r="STG522" s="21"/>
      <c r="STH522" s="46"/>
      <c r="STN522" s="21"/>
      <c r="STO522" s="21"/>
      <c r="STP522" s="46"/>
      <c r="STV522" s="21"/>
      <c r="STW522" s="21"/>
      <c r="STX522" s="46"/>
      <c r="SUD522" s="21"/>
      <c r="SUE522" s="21"/>
      <c r="SUF522" s="46"/>
      <c r="SUL522" s="21"/>
      <c r="SUM522" s="21"/>
      <c r="SUN522" s="46"/>
      <c r="SUT522" s="21"/>
      <c r="SUU522" s="21"/>
      <c r="SUV522" s="46"/>
      <c r="SVB522" s="21"/>
      <c r="SVC522" s="21"/>
      <c r="SVD522" s="46"/>
      <c r="SVJ522" s="21"/>
      <c r="SVK522" s="21"/>
      <c r="SVL522" s="46"/>
      <c r="SVR522" s="21"/>
      <c r="SVS522" s="21"/>
      <c r="SVT522" s="46"/>
      <c r="SVZ522" s="21"/>
      <c r="SWA522" s="21"/>
      <c r="SWB522" s="46"/>
      <c r="SWH522" s="21"/>
      <c r="SWI522" s="21"/>
      <c r="SWJ522" s="46"/>
      <c r="SWP522" s="21"/>
      <c r="SWQ522" s="21"/>
      <c r="SWR522" s="46"/>
      <c r="SWX522" s="21"/>
      <c r="SWY522" s="21"/>
      <c r="SWZ522" s="46"/>
      <c r="SXF522" s="21"/>
      <c r="SXG522" s="21"/>
      <c r="SXH522" s="46"/>
      <c r="SXN522" s="21"/>
      <c r="SXO522" s="21"/>
      <c r="SXP522" s="46"/>
      <c r="SXV522" s="21"/>
      <c r="SXW522" s="21"/>
      <c r="SXX522" s="46"/>
      <c r="SYD522" s="21"/>
      <c r="SYE522" s="21"/>
      <c r="SYF522" s="46"/>
      <c r="SYL522" s="21"/>
      <c r="SYM522" s="21"/>
      <c r="SYN522" s="46"/>
      <c r="SYT522" s="21"/>
      <c r="SYU522" s="21"/>
      <c r="SYV522" s="46"/>
      <c r="SZB522" s="21"/>
      <c r="SZC522" s="21"/>
      <c r="SZD522" s="46"/>
      <c r="SZJ522" s="21"/>
      <c r="SZK522" s="21"/>
      <c r="SZL522" s="46"/>
      <c r="SZR522" s="21"/>
      <c r="SZS522" s="21"/>
      <c r="SZT522" s="46"/>
      <c r="SZZ522" s="21"/>
      <c r="TAA522" s="21"/>
      <c r="TAB522" s="46"/>
      <c r="TAH522" s="21"/>
      <c r="TAI522" s="21"/>
      <c r="TAJ522" s="46"/>
      <c r="TAP522" s="21"/>
      <c r="TAQ522" s="21"/>
      <c r="TAR522" s="46"/>
      <c r="TAX522" s="21"/>
      <c r="TAY522" s="21"/>
      <c r="TAZ522" s="46"/>
      <c r="TBF522" s="21"/>
      <c r="TBG522" s="21"/>
      <c r="TBH522" s="46"/>
      <c r="TBN522" s="21"/>
      <c r="TBO522" s="21"/>
      <c r="TBP522" s="46"/>
      <c r="TBV522" s="21"/>
      <c r="TBW522" s="21"/>
      <c r="TBX522" s="46"/>
      <c r="TCD522" s="21"/>
      <c r="TCE522" s="21"/>
      <c r="TCF522" s="46"/>
      <c r="TCL522" s="21"/>
      <c r="TCM522" s="21"/>
      <c r="TCN522" s="46"/>
      <c r="TCT522" s="21"/>
      <c r="TCU522" s="21"/>
      <c r="TCV522" s="46"/>
      <c r="TDB522" s="21"/>
      <c r="TDC522" s="21"/>
      <c r="TDD522" s="46"/>
      <c r="TDJ522" s="21"/>
      <c r="TDK522" s="21"/>
      <c r="TDL522" s="46"/>
      <c r="TDR522" s="21"/>
      <c r="TDS522" s="21"/>
      <c r="TDT522" s="46"/>
      <c r="TDZ522" s="21"/>
      <c r="TEA522" s="21"/>
      <c r="TEB522" s="46"/>
      <c r="TEH522" s="21"/>
      <c r="TEI522" s="21"/>
      <c r="TEJ522" s="46"/>
      <c r="TEP522" s="21"/>
      <c r="TEQ522" s="21"/>
      <c r="TER522" s="46"/>
      <c r="TEX522" s="21"/>
      <c r="TEY522" s="21"/>
      <c r="TEZ522" s="46"/>
      <c r="TFF522" s="21"/>
      <c r="TFG522" s="21"/>
      <c r="TFH522" s="46"/>
      <c r="TFN522" s="21"/>
      <c r="TFO522" s="21"/>
      <c r="TFP522" s="46"/>
      <c r="TFV522" s="21"/>
      <c r="TFW522" s="21"/>
      <c r="TFX522" s="46"/>
      <c r="TGD522" s="21"/>
      <c r="TGE522" s="21"/>
      <c r="TGF522" s="46"/>
      <c r="TGL522" s="21"/>
      <c r="TGM522" s="21"/>
      <c r="TGN522" s="46"/>
      <c r="TGT522" s="21"/>
      <c r="TGU522" s="21"/>
      <c r="TGV522" s="46"/>
      <c r="THB522" s="21"/>
      <c r="THC522" s="21"/>
      <c r="THD522" s="46"/>
      <c r="THJ522" s="21"/>
      <c r="THK522" s="21"/>
      <c r="THL522" s="46"/>
      <c r="THR522" s="21"/>
      <c r="THS522" s="21"/>
      <c r="THT522" s="46"/>
      <c r="THZ522" s="21"/>
      <c r="TIA522" s="21"/>
      <c r="TIB522" s="46"/>
      <c r="TIH522" s="21"/>
      <c r="TII522" s="21"/>
      <c r="TIJ522" s="46"/>
      <c r="TIP522" s="21"/>
      <c r="TIQ522" s="21"/>
      <c r="TIR522" s="46"/>
      <c r="TIX522" s="21"/>
      <c r="TIY522" s="21"/>
      <c r="TIZ522" s="46"/>
      <c r="TJF522" s="21"/>
      <c r="TJG522" s="21"/>
      <c r="TJH522" s="46"/>
      <c r="TJN522" s="21"/>
      <c r="TJO522" s="21"/>
      <c r="TJP522" s="46"/>
      <c r="TJV522" s="21"/>
      <c r="TJW522" s="21"/>
      <c r="TJX522" s="46"/>
      <c r="TKD522" s="21"/>
      <c r="TKE522" s="21"/>
      <c r="TKF522" s="46"/>
      <c r="TKL522" s="21"/>
      <c r="TKM522" s="21"/>
      <c r="TKN522" s="46"/>
      <c r="TKT522" s="21"/>
      <c r="TKU522" s="21"/>
      <c r="TKV522" s="46"/>
      <c r="TLB522" s="21"/>
      <c r="TLC522" s="21"/>
      <c r="TLD522" s="46"/>
      <c r="TLJ522" s="21"/>
      <c r="TLK522" s="21"/>
      <c r="TLL522" s="46"/>
      <c r="TLR522" s="21"/>
      <c r="TLS522" s="21"/>
      <c r="TLT522" s="46"/>
      <c r="TLZ522" s="21"/>
      <c r="TMA522" s="21"/>
      <c r="TMB522" s="46"/>
      <c r="TMH522" s="21"/>
      <c r="TMI522" s="21"/>
      <c r="TMJ522" s="46"/>
      <c r="TMP522" s="21"/>
      <c r="TMQ522" s="21"/>
      <c r="TMR522" s="46"/>
      <c r="TMX522" s="21"/>
      <c r="TMY522" s="21"/>
      <c r="TMZ522" s="46"/>
      <c r="TNF522" s="21"/>
      <c r="TNG522" s="21"/>
      <c r="TNH522" s="46"/>
      <c r="TNN522" s="21"/>
      <c r="TNO522" s="21"/>
      <c r="TNP522" s="46"/>
      <c r="TNV522" s="21"/>
      <c r="TNW522" s="21"/>
      <c r="TNX522" s="46"/>
      <c r="TOD522" s="21"/>
      <c r="TOE522" s="21"/>
      <c r="TOF522" s="46"/>
      <c r="TOL522" s="21"/>
      <c r="TOM522" s="21"/>
      <c r="TON522" s="46"/>
      <c r="TOT522" s="21"/>
      <c r="TOU522" s="21"/>
      <c r="TOV522" s="46"/>
      <c r="TPB522" s="21"/>
      <c r="TPC522" s="21"/>
      <c r="TPD522" s="46"/>
      <c r="TPJ522" s="21"/>
      <c r="TPK522" s="21"/>
      <c r="TPL522" s="46"/>
      <c r="TPR522" s="21"/>
      <c r="TPS522" s="21"/>
      <c r="TPT522" s="46"/>
      <c r="TPZ522" s="21"/>
      <c r="TQA522" s="21"/>
      <c r="TQB522" s="46"/>
      <c r="TQH522" s="21"/>
      <c r="TQI522" s="21"/>
      <c r="TQJ522" s="46"/>
      <c r="TQP522" s="21"/>
      <c r="TQQ522" s="21"/>
      <c r="TQR522" s="46"/>
      <c r="TQX522" s="21"/>
      <c r="TQY522" s="21"/>
      <c r="TQZ522" s="46"/>
      <c r="TRF522" s="21"/>
      <c r="TRG522" s="21"/>
      <c r="TRH522" s="46"/>
      <c r="TRN522" s="21"/>
      <c r="TRO522" s="21"/>
      <c r="TRP522" s="46"/>
      <c r="TRV522" s="21"/>
      <c r="TRW522" s="21"/>
      <c r="TRX522" s="46"/>
      <c r="TSD522" s="21"/>
      <c r="TSE522" s="21"/>
      <c r="TSF522" s="46"/>
      <c r="TSL522" s="21"/>
      <c r="TSM522" s="21"/>
      <c r="TSN522" s="46"/>
      <c r="TST522" s="21"/>
      <c r="TSU522" s="21"/>
      <c r="TSV522" s="46"/>
      <c r="TTB522" s="21"/>
      <c r="TTC522" s="21"/>
      <c r="TTD522" s="46"/>
      <c r="TTJ522" s="21"/>
      <c r="TTK522" s="21"/>
      <c r="TTL522" s="46"/>
      <c r="TTR522" s="21"/>
      <c r="TTS522" s="21"/>
      <c r="TTT522" s="46"/>
      <c r="TTZ522" s="21"/>
      <c r="TUA522" s="21"/>
      <c r="TUB522" s="46"/>
      <c r="TUH522" s="21"/>
      <c r="TUI522" s="21"/>
      <c r="TUJ522" s="46"/>
      <c r="TUP522" s="21"/>
      <c r="TUQ522" s="21"/>
      <c r="TUR522" s="46"/>
      <c r="TUX522" s="21"/>
      <c r="TUY522" s="21"/>
      <c r="TUZ522" s="46"/>
      <c r="TVF522" s="21"/>
      <c r="TVG522" s="21"/>
      <c r="TVH522" s="46"/>
      <c r="TVN522" s="21"/>
      <c r="TVO522" s="21"/>
      <c r="TVP522" s="46"/>
      <c r="TVV522" s="21"/>
      <c r="TVW522" s="21"/>
      <c r="TVX522" s="46"/>
      <c r="TWD522" s="21"/>
      <c r="TWE522" s="21"/>
      <c r="TWF522" s="46"/>
      <c r="TWL522" s="21"/>
      <c r="TWM522" s="21"/>
      <c r="TWN522" s="46"/>
      <c r="TWT522" s="21"/>
      <c r="TWU522" s="21"/>
      <c r="TWV522" s="46"/>
      <c r="TXB522" s="21"/>
      <c r="TXC522" s="21"/>
      <c r="TXD522" s="46"/>
      <c r="TXJ522" s="21"/>
      <c r="TXK522" s="21"/>
      <c r="TXL522" s="46"/>
      <c r="TXR522" s="21"/>
      <c r="TXS522" s="21"/>
      <c r="TXT522" s="46"/>
      <c r="TXZ522" s="21"/>
      <c r="TYA522" s="21"/>
      <c r="TYB522" s="46"/>
      <c r="TYH522" s="21"/>
      <c r="TYI522" s="21"/>
      <c r="TYJ522" s="46"/>
      <c r="TYP522" s="21"/>
      <c r="TYQ522" s="21"/>
      <c r="TYR522" s="46"/>
      <c r="TYX522" s="21"/>
      <c r="TYY522" s="21"/>
      <c r="TYZ522" s="46"/>
      <c r="TZF522" s="21"/>
      <c r="TZG522" s="21"/>
      <c r="TZH522" s="46"/>
      <c r="TZN522" s="21"/>
      <c r="TZO522" s="21"/>
      <c r="TZP522" s="46"/>
      <c r="TZV522" s="21"/>
      <c r="TZW522" s="21"/>
      <c r="TZX522" s="46"/>
      <c r="UAD522" s="21"/>
      <c r="UAE522" s="21"/>
      <c r="UAF522" s="46"/>
      <c r="UAL522" s="21"/>
      <c r="UAM522" s="21"/>
      <c r="UAN522" s="46"/>
      <c r="UAT522" s="21"/>
      <c r="UAU522" s="21"/>
      <c r="UAV522" s="46"/>
      <c r="UBB522" s="21"/>
      <c r="UBC522" s="21"/>
      <c r="UBD522" s="46"/>
      <c r="UBJ522" s="21"/>
      <c r="UBK522" s="21"/>
      <c r="UBL522" s="46"/>
      <c r="UBR522" s="21"/>
      <c r="UBS522" s="21"/>
      <c r="UBT522" s="46"/>
      <c r="UBZ522" s="21"/>
      <c r="UCA522" s="21"/>
      <c r="UCB522" s="46"/>
      <c r="UCH522" s="21"/>
      <c r="UCI522" s="21"/>
      <c r="UCJ522" s="46"/>
      <c r="UCP522" s="21"/>
      <c r="UCQ522" s="21"/>
      <c r="UCR522" s="46"/>
      <c r="UCX522" s="21"/>
      <c r="UCY522" s="21"/>
      <c r="UCZ522" s="46"/>
      <c r="UDF522" s="21"/>
      <c r="UDG522" s="21"/>
      <c r="UDH522" s="46"/>
      <c r="UDN522" s="21"/>
      <c r="UDO522" s="21"/>
      <c r="UDP522" s="46"/>
      <c r="UDV522" s="21"/>
      <c r="UDW522" s="21"/>
      <c r="UDX522" s="46"/>
      <c r="UED522" s="21"/>
      <c r="UEE522" s="21"/>
      <c r="UEF522" s="46"/>
      <c r="UEL522" s="21"/>
      <c r="UEM522" s="21"/>
      <c r="UEN522" s="46"/>
      <c r="UET522" s="21"/>
      <c r="UEU522" s="21"/>
      <c r="UEV522" s="46"/>
      <c r="UFB522" s="21"/>
      <c r="UFC522" s="21"/>
      <c r="UFD522" s="46"/>
      <c r="UFJ522" s="21"/>
      <c r="UFK522" s="21"/>
      <c r="UFL522" s="46"/>
      <c r="UFR522" s="21"/>
      <c r="UFS522" s="21"/>
      <c r="UFT522" s="46"/>
      <c r="UFZ522" s="21"/>
      <c r="UGA522" s="21"/>
      <c r="UGB522" s="46"/>
      <c r="UGH522" s="21"/>
      <c r="UGI522" s="21"/>
      <c r="UGJ522" s="46"/>
      <c r="UGP522" s="21"/>
      <c r="UGQ522" s="21"/>
      <c r="UGR522" s="46"/>
      <c r="UGX522" s="21"/>
      <c r="UGY522" s="21"/>
      <c r="UGZ522" s="46"/>
      <c r="UHF522" s="21"/>
      <c r="UHG522" s="21"/>
      <c r="UHH522" s="46"/>
      <c r="UHN522" s="21"/>
      <c r="UHO522" s="21"/>
      <c r="UHP522" s="46"/>
      <c r="UHV522" s="21"/>
      <c r="UHW522" s="21"/>
      <c r="UHX522" s="46"/>
      <c r="UID522" s="21"/>
      <c r="UIE522" s="21"/>
      <c r="UIF522" s="46"/>
      <c r="UIL522" s="21"/>
      <c r="UIM522" s="21"/>
      <c r="UIN522" s="46"/>
      <c r="UIT522" s="21"/>
      <c r="UIU522" s="21"/>
      <c r="UIV522" s="46"/>
      <c r="UJB522" s="21"/>
      <c r="UJC522" s="21"/>
      <c r="UJD522" s="46"/>
      <c r="UJJ522" s="21"/>
      <c r="UJK522" s="21"/>
      <c r="UJL522" s="46"/>
      <c r="UJR522" s="21"/>
      <c r="UJS522" s="21"/>
      <c r="UJT522" s="46"/>
      <c r="UJZ522" s="21"/>
      <c r="UKA522" s="21"/>
      <c r="UKB522" s="46"/>
      <c r="UKH522" s="21"/>
      <c r="UKI522" s="21"/>
      <c r="UKJ522" s="46"/>
      <c r="UKP522" s="21"/>
      <c r="UKQ522" s="21"/>
      <c r="UKR522" s="46"/>
      <c r="UKX522" s="21"/>
      <c r="UKY522" s="21"/>
      <c r="UKZ522" s="46"/>
      <c r="ULF522" s="21"/>
      <c r="ULG522" s="21"/>
      <c r="ULH522" s="46"/>
      <c r="ULN522" s="21"/>
      <c r="ULO522" s="21"/>
      <c r="ULP522" s="46"/>
      <c r="ULV522" s="21"/>
      <c r="ULW522" s="21"/>
      <c r="ULX522" s="46"/>
      <c r="UMD522" s="21"/>
      <c r="UME522" s="21"/>
      <c r="UMF522" s="46"/>
      <c r="UML522" s="21"/>
      <c r="UMM522" s="21"/>
      <c r="UMN522" s="46"/>
      <c r="UMT522" s="21"/>
      <c r="UMU522" s="21"/>
      <c r="UMV522" s="46"/>
      <c r="UNB522" s="21"/>
      <c r="UNC522" s="21"/>
      <c r="UND522" s="46"/>
      <c r="UNJ522" s="21"/>
      <c r="UNK522" s="21"/>
      <c r="UNL522" s="46"/>
      <c r="UNR522" s="21"/>
      <c r="UNS522" s="21"/>
      <c r="UNT522" s="46"/>
      <c r="UNZ522" s="21"/>
      <c r="UOA522" s="21"/>
      <c r="UOB522" s="46"/>
      <c r="UOH522" s="21"/>
      <c r="UOI522" s="21"/>
      <c r="UOJ522" s="46"/>
      <c r="UOP522" s="21"/>
      <c r="UOQ522" s="21"/>
      <c r="UOR522" s="46"/>
      <c r="UOX522" s="21"/>
      <c r="UOY522" s="21"/>
      <c r="UOZ522" s="46"/>
      <c r="UPF522" s="21"/>
      <c r="UPG522" s="21"/>
      <c r="UPH522" s="46"/>
      <c r="UPN522" s="21"/>
      <c r="UPO522" s="21"/>
      <c r="UPP522" s="46"/>
      <c r="UPV522" s="21"/>
      <c r="UPW522" s="21"/>
      <c r="UPX522" s="46"/>
      <c r="UQD522" s="21"/>
      <c r="UQE522" s="21"/>
      <c r="UQF522" s="46"/>
      <c r="UQL522" s="21"/>
      <c r="UQM522" s="21"/>
      <c r="UQN522" s="46"/>
      <c r="UQT522" s="21"/>
      <c r="UQU522" s="21"/>
      <c r="UQV522" s="46"/>
      <c r="URB522" s="21"/>
      <c r="URC522" s="21"/>
      <c r="URD522" s="46"/>
      <c r="URJ522" s="21"/>
      <c r="URK522" s="21"/>
      <c r="URL522" s="46"/>
      <c r="URR522" s="21"/>
      <c r="URS522" s="21"/>
      <c r="URT522" s="46"/>
      <c r="URZ522" s="21"/>
      <c r="USA522" s="21"/>
      <c r="USB522" s="46"/>
      <c r="USH522" s="21"/>
      <c r="USI522" s="21"/>
      <c r="USJ522" s="46"/>
      <c r="USP522" s="21"/>
      <c r="USQ522" s="21"/>
      <c r="USR522" s="46"/>
      <c r="USX522" s="21"/>
      <c r="USY522" s="21"/>
      <c r="USZ522" s="46"/>
      <c r="UTF522" s="21"/>
      <c r="UTG522" s="21"/>
      <c r="UTH522" s="46"/>
      <c r="UTN522" s="21"/>
      <c r="UTO522" s="21"/>
      <c r="UTP522" s="46"/>
      <c r="UTV522" s="21"/>
      <c r="UTW522" s="21"/>
      <c r="UTX522" s="46"/>
      <c r="UUD522" s="21"/>
      <c r="UUE522" s="21"/>
      <c r="UUF522" s="46"/>
      <c r="UUL522" s="21"/>
      <c r="UUM522" s="21"/>
      <c r="UUN522" s="46"/>
      <c r="UUT522" s="21"/>
      <c r="UUU522" s="21"/>
      <c r="UUV522" s="46"/>
      <c r="UVB522" s="21"/>
      <c r="UVC522" s="21"/>
      <c r="UVD522" s="46"/>
      <c r="UVJ522" s="21"/>
      <c r="UVK522" s="21"/>
      <c r="UVL522" s="46"/>
      <c r="UVR522" s="21"/>
      <c r="UVS522" s="21"/>
      <c r="UVT522" s="46"/>
      <c r="UVZ522" s="21"/>
      <c r="UWA522" s="21"/>
      <c r="UWB522" s="46"/>
      <c r="UWH522" s="21"/>
      <c r="UWI522" s="21"/>
      <c r="UWJ522" s="46"/>
      <c r="UWP522" s="21"/>
      <c r="UWQ522" s="21"/>
      <c r="UWR522" s="46"/>
      <c r="UWX522" s="21"/>
      <c r="UWY522" s="21"/>
      <c r="UWZ522" s="46"/>
      <c r="UXF522" s="21"/>
      <c r="UXG522" s="21"/>
      <c r="UXH522" s="46"/>
      <c r="UXN522" s="21"/>
      <c r="UXO522" s="21"/>
      <c r="UXP522" s="46"/>
      <c r="UXV522" s="21"/>
      <c r="UXW522" s="21"/>
      <c r="UXX522" s="46"/>
      <c r="UYD522" s="21"/>
      <c r="UYE522" s="21"/>
      <c r="UYF522" s="46"/>
      <c r="UYL522" s="21"/>
      <c r="UYM522" s="21"/>
      <c r="UYN522" s="46"/>
      <c r="UYT522" s="21"/>
      <c r="UYU522" s="21"/>
      <c r="UYV522" s="46"/>
      <c r="UZB522" s="21"/>
      <c r="UZC522" s="21"/>
      <c r="UZD522" s="46"/>
      <c r="UZJ522" s="21"/>
      <c r="UZK522" s="21"/>
      <c r="UZL522" s="46"/>
      <c r="UZR522" s="21"/>
      <c r="UZS522" s="21"/>
      <c r="UZT522" s="46"/>
      <c r="UZZ522" s="21"/>
      <c r="VAA522" s="21"/>
      <c r="VAB522" s="46"/>
      <c r="VAH522" s="21"/>
      <c r="VAI522" s="21"/>
      <c r="VAJ522" s="46"/>
      <c r="VAP522" s="21"/>
      <c r="VAQ522" s="21"/>
      <c r="VAR522" s="46"/>
      <c r="VAX522" s="21"/>
      <c r="VAY522" s="21"/>
      <c r="VAZ522" s="46"/>
      <c r="VBF522" s="21"/>
      <c r="VBG522" s="21"/>
      <c r="VBH522" s="46"/>
      <c r="VBN522" s="21"/>
      <c r="VBO522" s="21"/>
      <c r="VBP522" s="46"/>
      <c r="VBV522" s="21"/>
      <c r="VBW522" s="21"/>
      <c r="VBX522" s="46"/>
      <c r="VCD522" s="21"/>
      <c r="VCE522" s="21"/>
      <c r="VCF522" s="46"/>
      <c r="VCL522" s="21"/>
      <c r="VCM522" s="21"/>
      <c r="VCN522" s="46"/>
      <c r="VCT522" s="21"/>
      <c r="VCU522" s="21"/>
      <c r="VCV522" s="46"/>
      <c r="VDB522" s="21"/>
      <c r="VDC522" s="21"/>
      <c r="VDD522" s="46"/>
      <c r="VDJ522" s="21"/>
      <c r="VDK522" s="21"/>
      <c r="VDL522" s="46"/>
      <c r="VDR522" s="21"/>
      <c r="VDS522" s="21"/>
      <c r="VDT522" s="46"/>
      <c r="VDZ522" s="21"/>
      <c r="VEA522" s="21"/>
      <c r="VEB522" s="46"/>
      <c r="VEH522" s="21"/>
      <c r="VEI522" s="21"/>
      <c r="VEJ522" s="46"/>
      <c r="VEP522" s="21"/>
      <c r="VEQ522" s="21"/>
      <c r="VER522" s="46"/>
      <c r="VEX522" s="21"/>
      <c r="VEY522" s="21"/>
      <c r="VEZ522" s="46"/>
      <c r="VFF522" s="21"/>
      <c r="VFG522" s="21"/>
      <c r="VFH522" s="46"/>
      <c r="VFN522" s="21"/>
      <c r="VFO522" s="21"/>
      <c r="VFP522" s="46"/>
      <c r="VFV522" s="21"/>
      <c r="VFW522" s="21"/>
      <c r="VFX522" s="46"/>
      <c r="VGD522" s="21"/>
      <c r="VGE522" s="21"/>
      <c r="VGF522" s="46"/>
      <c r="VGL522" s="21"/>
      <c r="VGM522" s="21"/>
      <c r="VGN522" s="46"/>
      <c r="VGT522" s="21"/>
      <c r="VGU522" s="21"/>
      <c r="VGV522" s="46"/>
      <c r="VHB522" s="21"/>
      <c r="VHC522" s="21"/>
      <c r="VHD522" s="46"/>
      <c r="VHJ522" s="21"/>
      <c r="VHK522" s="21"/>
      <c r="VHL522" s="46"/>
      <c r="VHR522" s="21"/>
      <c r="VHS522" s="21"/>
      <c r="VHT522" s="46"/>
      <c r="VHZ522" s="21"/>
      <c r="VIA522" s="21"/>
      <c r="VIB522" s="46"/>
      <c r="VIH522" s="21"/>
      <c r="VII522" s="21"/>
      <c r="VIJ522" s="46"/>
      <c r="VIP522" s="21"/>
      <c r="VIQ522" s="21"/>
      <c r="VIR522" s="46"/>
      <c r="VIX522" s="21"/>
      <c r="VIY522" s="21"/>
      <c r="VIZ522" s="46"/>
      <c r="VJF522" s="21"/>
      <c r="VJG522" s="21"/>
      <c r="VJH522" s="46"/>
      <c r="VJN522" s="21"/>
      <c r="VJO522" s="21"/>
      <c r="VJP522" s="46"/>
      <c r="VJV522" s="21"/>
      <c r="VJW522" s="21"/>
      <c r="VJX522" s="46"/>
      <c r="VKD522" s="21"/>
      <c r="VKE522" s="21"/>
      <c r="VKF522" s="46"/>
      <c r="VKL522" s="21"/>
      <c r="VKM522" s="21"/>
      <c r="VKN522" s="46"/>
      <c r="VKT522" s="21"/>
      <c r="VKU522" s="21"/>
      <c r="VKV522" s="46"/>
      <c r="VLB522" s="21"/>
      <c r="VLC522" s="21"/>
      <c r="VLD522" s="46"/>
      <c r="VLJ522" s="21"/>
      <c r="VLK522" s="21"/>
      <c r="VLL522" s="46"/>
      <c r="VLR522" s="21"/>
      <c r="VLS522" s="21"/>
      <c r="VLT522" s="46"/>
      <c r="VLZ522" s="21"/>
      <c r="VMA522" s="21"/>
      <c r="VMB522" s="46"/>
      <c r="VMH522" s="21"/>
      <c r="VMI522" s="21"/>
      <c r="VMJ522" s="46"/>
      <c r="VMP522" s="21"/>
      <c r="VMQ522" s="21"/>
      <c r="VMR522" s="46"/>
      <c r="VMX522" s="21"/>
      <c r="VMY522" s="21"/>
      <c r="VMZ522" s="46"/>
      <c r="VNF522" s="21"/>
      <c r="VNG522" s="21"/>
      <c r="VNH522" s="46"/>
      <c r="VNN522" s="21"/>
      <c r="VNO522" s="21"/>
      <c r="VNP522" s="46"/>
      <c r="VNV522" s="21"/>
      <c r="VNW522" s="21"/>
      <c r="VNX522" s="46"/>
      <c r="VOD522" s="21"/>
      <c r="VOE522" s="21"/>
      <c r="VOF522" s="46"/>
      <c r="VOL522" s="21"/>
      <c r="VOM522" s="21"/>
      <c r="VON522" s="46"/>
      <c r="VOT522" s="21"/>
      <c r="VOU522" s="21"/>
      <c r="VOV522" s="46"/>
      <c r="VPB522" s="21"/>
      <c r="VPC522" s="21"/>
      <c r="VPD522" s="46"/>
      <c r="VPJ522" s="21"/>
      <c r="VPK522" s="21"/>
      <c r="VPL522" s="46"/>
      <c r="VPR522" s="21"/>
      <c r="VPS522" s="21"/>
      <c r="VPT522" s="46"/>
      <c r="VPZ522" s="21"/>
      <c r="VQA522" s="21"/>
      <c r="VQB522" s="46"/>
      <c r="VQH522" s="21"/>
      <c r="VQI522" s="21"/>
      <c r="VQJ522" s="46"/>
      <c r="VQP522" s="21"/>
      <c r="VQQ522" s="21"/>
      <c r="VQR522" s="46"/>
      <c r="VQX522" s="21"/>
      <c r="VQY522" s="21"/>
      <c r="VQZ522" s="46"/>
      <c r="VRF522" s="21"/>
      <c r="VRG522" s="21"/>
      <c r="VRH522" s="46"/>
      <c r="VRN522" s="21"/>
      <c r="VRO522" s="21"/>
      <c r="VRP522" s="46"/>
      <c r="VRV522" s="21"/>
      <c r="VRW522" s="21"/>
      <c r="VRX522" s="46"/>
      <c r="VSD522" s="21"/>
      <c r="VSE522" s="21"/>
      <c r="VSF522" s="46"/>
      <c r="VSL522" s="21"/>
      <c r="VSM522" s="21"/>
      <c r="VSN522" s="46"/>
      <c r="VST522" s="21"/>
      <c r="VSU522" s="21"/>
      <c r="VSV522" s="46"/>
      <c r="VTB522" s="21"/>
      <c r="VTC522" s="21"/>
      <c r="VTD522" s="46"/>
      <c r="VTJ522" s="21"/>
      <c r="VTK522" s="21"/>
      <c r="VTL522" s="46"/>
      <c r="VTR522" s="21"/>
      <c r="VTS522" s="21"/>
      <c r="VTT522" s="46"/>
      <c r="VTZ522" s="21"/>
      <c r="VUA522" s="21"/>
      <c r="VUB522" s="46"/>
      <c r="VUH522" s="21"/>
      <c r="VUI522" s="21"/>
      <c r="VUJ522" s="46"/>
      <c r="VUP522" s="21"/>
      <c r="VUQ522" s="21"/>
      <c r="VUR522" s="46"/>
      <c r="VUX522" s="21"/>
      <c r="VUY522" s="21"/>
      <c r="VUZ522" s="46"/>
      <c r="VVF522" s="21"/>
      <c r="VVG522" s="21"/>
      <c r="VVH522" s="46"/>
      <c r="VVN522" s="21"/>
      <c r="VVO522" s="21"/>
      <c r="VVP522" s="46"/>
      <c r="VVV522" s="21"/>
      <c r="VVW522" s="21"/>
      <c r="VVX522" s="46"/>
      <c r="VWD522" s="21"/>
      <c r="VWE522" s="21"/>
      <c r="VWF522" s="46"/>
      <c r="VWL522" s="21"/>
      <c r="VWM522" s="21"/>
      <c r="VWN522" s="46"/>
      <c r="VWT522" s="21"/>
      <c r="VWU522" s="21"/>
      <c r="VWV522" s="46"/>
      <c r="VXB522" s="21"/>
      <c r="VXC522" s="21"/>
      <c r="VXD522" s="46"/>
      <c r="VXJ522" s="21"/>
      <c r="VXK522" s="21"/>
      <c r="VXL522" s="46"/>
      <c r="VXR522" s="21"/>
      <c r="VXS522" s="21"/>
      <c r="VXT522" s="46"/>
      <c r="VXZ522" s="21"/>
      <c r="VYA522" s="21"/>
      <c r="VYB522" s="46"/>
      <c r="VYH522" s="21"/>
      <c r="VYI522" s="21"/>
      <c r="VYJ522" s="46"/>
      <c r="VYP522" s="21"/>
      <c r="VYQ522" s="21"/>
      <c r="VYR522" s="46"/>
      <c r="VYX522" s="21"/>
      <c r="VYY522" s="21"/>
      <c r="VYZ522" s="46"/>
      <c r="VZF522" s="21"/>
      <c r="VZG522" s="21"/>
      <c r="VZH522" s="46"/>
      <c r="VZN522" s="21"/>
      <c r="VZO522" s="21"/>
      <c r="VZP522" s="46"/>
      <c r="VZV522" s="21"/>
      <c r="VZW522" s="21"/>
      <c r="VZX522" s="46"/>
      <c r="WAD522" s="21"/>
      <c r="WAE522" s="21"/>
      <c r="WAF522" s="46"/>
      <c r="WAL522" s="21"/>
      <c r="WAM522" s="21"/>
      <c r="WAN522" s="46"/>
      <c r="WAT522" s="21"/>
      <c r="WAU522" s="21"/>
      <c r="WAV522" s="46"/>
      <c r="WBB522" s="21"/>
      <c r="WBC522" s="21"/>
      <c r="WBD522" s="46"/>
      <c r="WBJ522" s="21"/>
      <c r="WBK522" s="21"/>
      <c r="WBL522" s="46"/>
      <c r="WBR522" s="21"/>
      <c r="WBS522" s="21"/>
      <c r="WBT522" s="46"/>
      <c r="WBZ522" s="21"/>
      <c r="WCA522" s="21"/>
      <c r="WCB522" s="46"/>
      <c r="WCH522" s="21"/>
      <c r="WCI522" s="21"/>
      <c r="WCJ522" s="46"/>
      <c r="WCP522" s="21"/>
      <c r="WCQ522" s="21"/>
      <c r="WCR522" s="46"/>
      <c r="WCX522" s="21"/>
      <c r="WCY522" s="21"/>
      <c r="WCZ522" s="46"/>
      <c r="WDF522" s="21"/>
      <c r="WDG522" s="21"/>
      <c r="WDH522" s="46"/>
      <c r="WDN522" s="21"/>
      <c r="WDO522" s="21"/>
      <c r="WDP522" s="46"/>
      <c r="WDV522" s="21"/>
      <c r="WDW522" s="21"/>
      <c r="WDX522" s="46"/>
      <c r="WED522" s="21"/>
      <c r="WEE522" s="21"/>
      <c r="WEF522" s="46"/>
      <c r="WEL522" s="21"/>
      <c r="WEM522" s="21"/>
      <c r="WEN522" s="46"/>
      <c r="WET522" s="21"/>
      <c r="WEU522" s="21"/>
      <c r="WEV522" s="46"/>
      <c r="WFB522" s="21"/>
      <c r="WFC522" s="21"/>
      <c r="WFD522" s="46"/>
      <c r="WFJ522" s="21"/>
      <c r="WFK522" s="21"/>
      <c r="WFL522" s="46"/>
      <c r="WFR522" s="21"/>
      <c r="WFS522" s="21"/>
      <c r="WFT522" s="46"/>
      <c r="WFZ522" s="21"/>
      <c r="WGA522" s="21"/>
      <c r="WGB522" s="46"/>
      <c r="WGH522" s="21"/>
      <c r="WGI522" s="21"/>
      <c r="WGJ522" s="46"/>
      <c r="WGP522" s="21"/>
      <c r="WGQ522" s="21"/>
      <c r="WGR522" s="46"/>
      <c r="WGX522" s="21"/>
      <c r="WGY522" s="21"/>
      <c r="WGZ522" s="46"/>
      <c r="WHF522" s="21"/>
      <c r="WHG522" s="21"/>
      <c r="WHH522" s="46"/>
      <c r="WHN522" s="21"/>
      <c r="WHO522" s="21"/>
      <c r="WHP522" s="46"/>
      <c r="WHV522" s="21"/>
      <c r="WHW522" s="21"/>
      <c r="WHX522" s="46"/>
      <c r="WID522" s="21"/>
      <c r="WIE522" s="21"/>
      <c r="WIF522" s="46"/>
      <c r="WIL522" s="21"/>
      <c r="WIM522" s="21"/>
      <c r="WIN522" s="46"/>
      <c r="WIT522" s="21"/>
      <c r="WIU522" s="21"/>
      <c r="WIV522" s="46"/>
      <c r="WJB522" s="21"/>
      <c r="WJC522" s="21"/>
      <c r="WJD522" s="46"/>
      <c r="WJJ522" s="21"/>
      <c r="WJK522" s="21"/>
      <c r="WJL522" s="46"/>
      <c r="WJR522" s="21"/>
      <c r="WJS522" s="21"/>
      <c r="WJT522" s="46"/>
      <c r="WJZ522" s="21"/>
      <c r="WKA522" s="21"/>
      <c r="WKB522" s="46"/>
      <c r="WKH522" s="21"/>
      <c r="WKI522" s="21"/>
      <c r="WKJ522" s="46"/>
      <c r="WKP522" s="21"/>
      <c r="WKQ522" s="21"/>
      <c r="WKR522" s="46"/>
      <c r="WKX522" s="21"/>
      <c r="WKY522" s="21"/>
      <c r="WKZ522" s="46"/>
      <c r="WLF522" s="21"/>
      <c r="WLG522" s="21"/>
      <c r="WLH522" s="46"/>
      <c r="WLN522" s="21"/>
      <c r="WLO522" s="21"/>
      <c r="WLP522" s="46"/>
      <c r="WLV522" s="21"/>
      <c r="WLW522" s="21"/>
      <c r="WLX522" s="46"/>
      <c r="WMD522" s="21"/>
      <c r="WME522" s="21"/>
      <c r="WMF522" s="46"/>
      <c r="WML522" s="21"/>
      <c r="WMM522" s="21"/>
      <c r="WMN522" s="46"/>
      <c r="WMT522" s="21"/>
      <c r="WMU522" s="21"/>
      <c r="WMV522" s="46"/>
      <c r="WNB522" s="21"/>
      <c r="WNC522" s="21"/>
      <c r="WND522" s="46"/>
      <c r="WNJ522" s="21"/>
      <c r="WNK522" s="21"/>
      <c r="WNL522" s="46"/>
      <c r="WNR522" s="21"/>
      <c r="WNS522" s="21"/>
      <c r="WNT522" s="46"/>
      <c r="WNZ522" s="21"/>
      <c r="WOA522" s="21"/>
      <c r="WOB522" s="46"/>
      <c r="WOH522" s="21"/>
      <c r="WOI522" s="21"/>
      <c r="WOJ522" s="46"/>
      <c r="WOP522" s="21"/>
      <c r="WOQ522" s="21"/>
      <c r="WOR522" s="46"/>
      <c r="WOX522" s="21"/>
      <c r="WOY522" s="21"/>
      <c r="WOZ522" s="46"/>
      <c r="WPF522" s="21"/>
      <c r="WPG522" s="21"/>
      <c r="WPH522" s="46"/>
      <c r="WPN522" s="21"/>
      <c r="WPO522" s="21"/>
      <c r="WPP522" s="46"/>
      <c r="WPV522" s="21"/>
      <c r="WPW522" s="21"/>
      <c r="WPX522" s="46"/>
      <c r="WQD522" s="21"/>
      <c r="WQE522" s="21"/>
      <c r="WQF522" s="46"/>
      <c r="WQL522" s="21"/>
      <c r="WQM522" s="21"/>
      <c r="WQN522" s="46"/>
      <c r="WQT522" s="21"/>
      <c r="WQU522" s="21"/>
      <c r="WQV522" s="46"/>
      <c r="WRB522" s="21"/>
      <c r="WRC522" s="21"/>
      <c r="WRD522" s="46"/>
      <c r="WRJ522" s="21"/>
      <c r="WRK522" s="21"/>
      <c r="WRL522" s="46"/>
      <c r="WRR522" s="21"/>
      <c r="WRS522" s="21"/>
      <c r="WRT522" s="46"/>
      <c r="WRZ522" s="21"/>
      <c r="WSA522" s="21"/>
      <c r="WSB522" s="46"/>
      <c r="WSH522" s="21"/>
      <c r="WSI522" s="21"/>
      <c r="WSJ522" s="46"/>
      <c r="WSP522" s="21"/>
      <c r="WSQ522" s="21"/>
      <c r="WSR522" s="46"/>
      <c r="WSX522" s="21"/>
      <c r="WSY522" s="21"/>
      <c r="WSZ522" s="46"/>
      <c r="WTF522" s="21"/>
      <c r="WTG522" s="21"/>
      <c r="WTH522" s="46"/>
      <c r="WTN522" s="21"/>
      <c r="WTO522" s="21"/>
      <c r="WTP522" s="46"/>
      <c r="WTV522" s="21"/>
      <c r="WTW522" s="21"/>
      <c r="WTX522" s="46"/>
      <c r="WUD522" s="21"/>
      <c r="WUE522" s="21"/>
      <c r="WUF522" s="46"/>
      <c r="WUL522" s="21"/>
      <c r="WUM522" s="21"/>
      <c r="WUN522" s="46"/>
      <c r="WUT522" s="21"/>
      <c r="WUU522" s="21"/>
      <c r="WUV522" s="46"/>
      <c r="WVB522" s="21"/>
      <c r="WVC522" s="21"/>
      <c r="WVD522" s="46"/>
      <c r="WVJ522" s="21"/>
      <c r="WVK522" s="21"/>
      <c r="WVL522" s="46"/>
      <c r="WVR522" s="21"/>
      <c r="WVS522" s="21"/>
      <c r="WVT522" s="46"/>
      <c r="WVZ522" s="21"/>
      <c r="WWA522" s="21"/>
      <c r="WWB522" s="46"/>
      <c r="WWH522" s="21"/>
      <c r="WWI522" s="21"/>
      <c r="WWJ522" s="46"/>
      <c r="WWP522" s="21"/>
      <c r="WWQ522" s="21"/>
      <c r="WWR522" s="46"/>
      <c r="WWX522" s="21"/>
      <c r="WWY522" s="21"/>
      <c r="WWZ522" s="46"/>
      <c r="WXF522" s="21"/>
      <c r="WXG522" s="21"/>
      <c r="WXH522" s="46"/>
      <c r="WXN522" s="21"/>
      <c r="WXO522" s="21"/>
      <c r="WXP522" s="46"/>
      <c r="WXV522" s="21"/>
      <c r="WXW522" s="21"/>
      <c r="WXX522" s="46"/>
      <c r="WYD522" s="21"/>
      <c r="WYE522" s="21"/>
      <c r="WYF522" s="46"/>
      <c r="WYL522" s="21"/>
      <c r="WYM522" s="21"/>
      <c r="WYN522" s="46"/>
      <c r="WYT522" s="21"/>
      <c r="WYU522" s="21"/>
      <c r="WYV522" s="46"/>
      <c r="WZB522" s="21"/>
      <c r="WZC522" s="21"/>
      <c r="WZD522" s="46"/>
      <c r="WZJ522" s="21"/>
      <c r="WZK522" s="21"/>
      <c r="WZL522" s="46"/>
      <c r="WZR522" s="21"/>
      <c r="WZS522" s="21"/>
      <c r="WZT522" s="46"/>
      <c r="WZZ522" s="21"/>
      <c r="XAA522" s="21"/>
      <c r="XAB522" s="46"/>
      <c r="XAH522" s="21"/>
      <c r="XAI522" s="21"/>
      <c r="XAJ522" s="46"/>
      <c r="XAP522" s="21"/>
      <c r="XAQ522" s="21"/>
      <c r="XAR522" s="46"/>
      <c r="XAX522" s="21"/>
      <c r="XAY522" s="21"/>
      <c r="XAZ522" s="46"/>
      <c r="XBF522" s="21"/>
      <c r="XBG522" s="21"/>
      <c r="XBH522" s="46"/>
      <c r="XBN522" s="21"/>
      <c r="XBO522" s="21"/>
      <c r="XBP522" s="46"/>
      <c r="XBV522" s="21"/>
      <c r="XBW522" s="21"/>
      <c r="XBX522" s="46"/>
      <c r="XCD522" s="21"/>
      <c r="XCE522" s="21"/>
      <c r="XCF522" s="46"/>
      <c r="XCL522" s="21"/>
      <c r="XCM522" s="21"/>
      <c r="XCN522" s="46"/>
      <c r="XCT522" s="21"/>
      <c r="XCU522" s="21"/>
      <c r="XCV522" s="46"/>
      <c r="XDB522" s="21"/>
      <c r="XDC522" s="21"/>
      <c r="XDD522" s="46"/>
      <c r="XDJ522" s="21"/>
      <c r="XDK522" s="21"/>
      <c r="XDL522" s="46"/>
      <c r="XDR522" s="21"/>
      <c r="XDS522" s="21"/>
      <c r="XDT522" s="46"/>
      <c r="XDZ522" s="21"/>
      <c r="XEA522" s="21"/>
      <c r="XEB522" s="46"/>
      <c r="XEH522" s="21"/>
      <c r="XEI522" s="21"/>
      <c r="XEJ522" s="46"/>
      <c r="XEP522" s="21"/>
      <c r="XEQ522" s="21"/>
      <c r="XER522" s="46"/>
      <c r="XEX522" s="21"/>
      <c r="XEY522" s="21"/>
      <c r="XEZ522" s="46"/>
    </row>
    <row r="523" spans="2:1020 1026:2044 2050:3068 3074:4092 4098:5116 5122:6140 6146:7164 7170:8188 8194:9212 9218:10236 10242:11260 11266:12284 12290:13308 13314:14332 14338:15356 15362:16380">
      <c r="B523" s="9"/>
      <c r="C523" s="9"/>
      <c r="D523" s="9"/>
      <c r="E523" s="9"/>
      <c r="F523" s="9"/>
      <c r="G523" s="9"/>
      <c r="H523" s="9"/>
      <c r="I523" s="9"/>
    </row>
    <row r="524" spans="2:1020 1026:2044 2050:3068 3074:4092 4098:5116 5122:6140 6146:7164 7170:8188 8194:9212 9218:10236 10242:11260 11266:12284 12290:13308 13314:14332 14338:15356 15362:16380">
      <c r="B524" s="9"/>
      <c r="C524" s="9"/>
      <c r="D524" s="9"/>
      <c r="E524" s="9"/>
      <c r="F524" s="9"/>
      <c r="G524" s="9"/>
      <c r="H524" s="9"/>
      <c r="I524" s="9"/>
    </row>
    <row r="525" spans="2:1020 1026:2044 2050:3068 3074:4092 4098:5116 5122:6140 6146:7164 7170:8188 8194:9212 9218:10236 10242:11260 11266:12284 12290:13308 13314:14332 14338:15356 15362:16380" ht="18.75" customHeight="1">
      <c r="B525" s="88" t="s">
        <v>13</v>
      </c>
      <c r="C525" s="88"/>
      <c r="D525" s="9" t="s">
        <v>128</v>
      </c>
      <c r="E525" s="9"/>
      <c r="F525" s="9"/>
      <c r="G525" s="9"/>
      <c r="H525" s="9"/>
      <c r="I525" s="9"/>
    </row>
    <row r="526" spans="2:1020 1026:2044 2050:3068 3074:4092 4098:5116 5122:6140 6146:7164 7170:8188 8194:9212 9218:10236 10242:11260 11266:12284 12290:13308 13314:14332 14338:15356 15362:16380" ht="18.75" customHeight="1">
      <c r="B526" s="89" t="s">
        <v>75</v>
      </c>
      <c r="C526" s="89"/>
      <c r="D526" s="90">
        <f>F299</f>
        <v>7490</v>
      </c>
      <c r="E526" s="9"/>
      <c r="F526" s="9"/>
      <c r="G526" s="9"/>
      <c r="H526" s="9"/>
      <c r="I526" s="9"/>
    </row>
    <row r="527" spans="2:1020 1026:2044 2050:3068 3074:4092 4098:5116 5122:6140 6146:7164 7170:8188 8194:9212 9218:10236 10242:11260 11266:12284 12290:13308 13314:14332 14338:15356 15362:16380" ht="15.75" customHeight="1">
      <c r="B527" s="89"/>
      <c r="C527" s="89">
        <v>117</v>
      </c>
      <c r="D527" s="90"/>
      <c r="E527" s="9"/>
      <c r="F527" s="9"/>
      <c r="G527" s="9"/>
      <c r="H527" s="9"/>
      <c r="I527" s="9"/>
    </row>
    <row r="528" spans="2:1020 1026:2044 2050:3068 3074:4092 4098:5116 5122:6140 6146:7164 7170:8188 8194:9212 9218:10236 10242:11260 11266:12284 12290:13308 13314:14332 14338:15356 15362:16380" ht="22.5">
      <c r="B528" s="137" t="s">
        <v>44</v>
      </c>
      <c r="C528" s="137"/>
      <c r="D528" s="9"/>
      <c r="E528" s="9"/>
      <c r="F528" s="9"/>
      <c r="G528" s="9"/>
      <c r="H528" s="9"/>
      <c r="I528" s="9"/>
    </row>
    <row r="529" spans="2:9">
      <c r="B529" s="88" t="s">
        <v>101</v>
      </c>
      <c r="C529" s="88"/>
      <c r="D529" s="9"/>
      <c r="E529" s="9"/>
      <c r="F529" s="9"/>
      <c r="G529" s="9"/>
      <c r="H529" s="9"/>
      <c r="I529" s="9"/>
    </row>
    <row r="530" spans="2:9">
      <c r="B530" s="9"/>
      <c r="C530" s="9"/>
      <c r="D530" s="9"/>
      <c r="E530" s="9"/>
      <c r="F530" s="9"/>
      <c r="G530" s="9"/>
      <c r="H530" s="9"/>
      <c r="I530" s="9"/>
    </row>
    <row r="531" spans="2:9" ht="15.75" customHeight="1">
      <c r="B531" s="9"/>
      <c r="C531" s="9"/>
      <c r="D531" s="9"/>
      <c r="E531" s="9"/>
      <c r="F531" s="9"/>
      <c r="G531" s="9"/>
      <c r="H531" s="9"/>
      <c r="I531" s="9"/>
    </row>
    <row r="532" spans="2:9" ht="15.75" customHeight="1">
      <c r="B532" s="9"/>
      <c r="C532" s="9"/>
      <c r="D532" s="9"/>
      <c r="E532" s="9"/>
      <c r="F532" s="9"/>
      <c r="G532" s="9"/>
      <c r="H532" s="9"/>
      <c r="I532" s="9"/>
    </row>
    <row r="533" spans="2:9">
      <c r="B533" s="9"/>
      <c r="C533" s="9"/>
      <c r="D533" s="9"/>
      <c r="E533" s="9"/>
      <c r="F533" s="9"/>
      <c r="G533" s="9"/>
      <c r="H533" s="9"/>
      <c r="I533" s="9"/>
    </row>
    <row r="534" spans="2:9">
      <c r="B534" s="9"/>
      <c r="C534" s="9"/>
      <c r="D534" s="9"/>
      <c r="E534" s="9"/>
      <c r="F534" s="9"/>
      <c r="G534" s="9"/>
      <c r="H534" s="9"/>
      <c r="I534" s="9"/>
    </row>
    <row r="535" spans="2:9">
      <c r="B535" s="49" t="s">
        <v>15</v>
      </c>
      <c r="C535" s="9"/>
      <c r="D535" s="9"/>
      <c r="E535" s="9"/>
      <c r="F535" s="9"/>
      <c r="G535" s="9"/>
      <c r="H535" s="9"/>
      <c r="I535" s="9"/>
    </row>
    <row r="536" spans="2:9" ht="15" customHeight="1">
      <c r="B536" s="49" t="s">
        <v>37</v>
      </c>
      <c r="C536" s="9"/>
      <c r="D536" s="9"/>
      <c r="E536" s="9"/>
      <c r="F536" s="9"/>
      <c r="G536" s="9"/>
      <c r="H536" s="9"/>
      <c r="I536" s="9"/>
    </row>
    <row r="537" spans="2:9" ht="15.75" customHeight="1">
      <c r="B537" s="9"/>
      <c r="C537" s="9"/>
      <c r="D537" s="9"/>
      <c r="E537" s="9"/>
      <c r="F537" s="9"/>
      <c r="G537" s="9"/>
      <c r="H537" s="9"/>
      <c r="I537" s="9"/>
    </row>
    <row r="538" spans="2:9" ht="9" customHeight="1"/>
    <row r="539" spans="2:9" ht="9.75" customHeight="1">
      <c r="B539" s="9"/>
      <c r="C539" s="9"/>
      <c r="D539" s="9"/>
      <c r="E539" s="9"/>
      <c r="F539" s="9"/>
      <c r="G539" s="9"/>
      <c r="H539" s="9"/>
      <c r="I539" s="9"/>
    </row>
    <row r="540" spans="2:9">
      <c r="B540" s="9"/>
      <c r="C540" s="9"/>
      <c r="D540" s="9"/>
      <c r="E540" s="9"/>
      <c r="F540" s="9"/>
      <c r="G540" s="9"/>
      <c r="H540" s="9"/>
      <c r="I540" s="9"/>
    </row>
    <row r="541" spans="2:9" ht="15.75" customHeight="1">
      <c r="B541" s="88" t="s">
        <v>13</v>
      </c>
      <c r="C541" s="88"/>
      <c r="D541" s="9" t="s">
        <v>128</v>
      </c>
      <c r="E541" s="9"/>
      <c r="F541" s="9"/>
      <c r="G541" s="9"/>
      <c r="H541" s="9"/>
      <c r="I541" s="9"/>
    </row>
    <row r="542" spans="2:9" ht="15.75" customHeight="1">
      <c r="B542" s="114" t="s">
        <v>81</v>
      </c>
      <c r="C542" s="114"/>
      <c r="D542" s="90">
        <f>F300</f>
        <v>8190</v>
      </c>
      <c r="E542" s="9"/>
      <c r="F542" s="9"/>
      <c r="G542" s="9"/>
      <c r="H542" s="9"/>
      <c r="I542" s="9"/>
    </row>
    <row r="543" spans="2:9">
      <c r="B543" s="114"/>
      <c r="C543" s="114"/>
      <c r="D543" s="90"/>
      <c r="E543" s="9"/>
      <c r="F543" s="9"/>
      <c r="G543" s="9"/>
      <c r="H543" s="9"/>
      <c r="I543" s="9"/>
    </row>
    <row r="544" spans="2:9">
      <c r="B544" s="88" t="s">
        <v>45</v>
      </c>
      <c r="C544" s="88"/>
      <c r="D544" s="9"/>
      <c r="E544" s="9"/>
      <c r="F544" s="9"/>
      <c r="G544" s="9"/>
      <c r="H544" s="9"/>
      <c r="I544" s="9"/>
    </row>
    <row r="545" spans="2:9">
      <c r="B545" s="9"/>
      <c r="C545" s="9"/>
      <c r="D545" s="9"/>
      <c r="E545" s="9"/>
      <c r="F545" s="9"/>
      <c r="G545" s="9"/>
      <c r="H545" s="9"/>
      <c r="I545" s="9"/>
    </row>
    <row r="546" spans="2:9">
      <c r="B546" s="9"/>
      <c r="C546" s="9"/>
      <c r="D546" s="9"/>
      <c r="E546" s="9"/>
      <c r="F546" s="9"/>
      <c r="G546" s="9"/>
      <c r="H546" s="9"/>
      <c r="I546" s="9"/>
    </row>
    <row r="547" spans="2:9">
      <c r="B547" s="9"/>
      <c r="C547" s="9"/>
      <c r="D547" s="9"/>
      <c r="E547" s="9"/>
      <c r="F547" s="9"/>
      <c r="G547" s="9"/>
      <c r="H547" s="9"/>
      <c r="I547" s="9"/>
    </row>
    <row r="548" spans="2:9">
      <c r="B548" s="9"/>
      <c r="C548" s="9"/>
      <c r="D548" s="9"/>
      <c r="E548" s="9"/>
      <c r="F548" s="9"/>
      <c r="G548" s="9"/>
      <c r="H548" s="9"/>
      <c r="I548" s="9"/>
    </row>
    <row r="549" spans="2:9">
      <c r="B549" s="9"/>
      <c r="C549" s="9"/>
      <c r="D549" s="9"/>
      <c r="E549" s="9"/>
      <c r="F549" s="9"/>
      <c r="G549" s="9"/>
      <c r="H549" s="9"/>
      <c r="I549" s="9"/>
    </row>
    <row r="550" spans="2:9">
      <c r="B550" s="9"/>
      <c r="C550" s="9"/>
      <c r="D550" s="9"/>
      <c r="E550" s="9"/>
      <c r="F550" s="9"/>
      <c r="G550" s="9"/>
      <c r="H550" s="9"/>
      <c r="I550" s="9"/>
    </row>
    <row r="551" spans="2:9">
      <c r="B551" s="49" t="s">
        <v>15</v>
      </c>
      <c r="C551" s="9"/>
      <c r="D551" s="9"/>
      <c r="E551" s="9"/>
      <c r="F551" s="9"/>
      <c r="G551" s="9"/>
      <c r="H551" s="9"/>
      <c r="I551" s="9"/>
    </row>
    <row r="552" spans="2:9">
      <c r="B552" s="49" t="s">
        <v>37</v>
      </c>
      <c r="C552" s="9"/>
      <c r="D552" s="9"/>
      <c r="E552" s="9"/>
      <c r="F552" s="9"/>
      <c r="G552" s="9"/>
      <c r="H552" s="9"/>
      <c r="I552" s="9"/>
    </row>
    <row r="553" spans="2:9" ht="15" customHeight="1">
      <c r="B553" s="9"/>
      <c r="C553" s="9"/>
      <c r="D553" s="9"/>
      <c r="E553" s="9"/>
      <c r="F553" s="9"/>
      <c r="G553" s="9"/>
      <c r="H553" s="9"/>
      <c r="I553" s="9"/>
    </row>
    <row r="554" spans="2:9" ht="6.75" customHeight="1"/>
    <row r="555" spans="2:9" ht="8.25" customHeight="1">
      <c r="B555" s="9"/>
      <c r="C555" s="9"/>
      <c r="D555" s="9"/>
      <c r="E555" s="9"/>
      <c r="F555" s="9"/>
      <c r="G555" s="9"/>
      <c r="H555" s="9"/>
      <c r="I555" s="9"/>
    </row>
    <row r="556" spans="2:9">
      <c r="B556" s="9"/>
      <c r="C556" s="9"/>
      <c r="D556" s="9"/>
      <c r="E556" s="9"/>
      <c r="F556" s="9"/>
      <c r="G556" s="9"/>
      <c r="H556" s="9"/>
      <c r="I556" s="9"/>
    </row>
    <row r="557" spans="2:9">
      <c r="B557" s="88" t="s">
        <v>13</v>
      </c>
      <c r="C557" s="88"/>
      <c r="D557" s="9" t="s">
        <v>128</v>
      </c>
      <c r="E557" s="9"/>
      <c r="F557" s="9"/>
      <c r="G557" s="9"/>
      <c r="H557" s="9"/>
      <c r="I557" s="9"/>
    </row>
    <row r="558" spans="2:9">
      <c r="B558" s="89" t="s">
        <v>80</v>
      </c>
      <c r="C558" s="89">
        <v>138</v>
      </c>
      <c r="D558" s="90">
        <f>F301</f>
        <v>9660</v>
      </c>
      <c r="E558" s="9"/>
      <c r="F558" s="9"/>
      <c r="G558" s="9"/>
      <c r="H558" s="9"/>
      <c r="I558" s="9"/>
    </row>
    <row r="559" spans="2:9">
      <c r="B559" s="89"/>
      <c r="C559" s="89"/>
      <c r="D559" s="90"/>
      <c r="E559" s="9"/>
      <c r="F559" s="9"/>
      <c r="G559" s="9"/>
      <c r="H559" s="9"/>
      <c r="I559" s="9"/>
    </row>
    <row r="560" spans="2:9">
      <c r="B560" s="88" t="s">
        <v>42</v>
      </c>
      <c r="C560" s="88"/>
      <c r="D560" s="9"/>
      <c r="E560" s="9"/>
      <c r="F560" s="9"/>
      <c r="G560" s="9"/>
      <c r="H560" s="9"/>
      <c r="I560" s="9"/>
    </row>
    <row r="561" spans="2:9">
      <c r="B561" s="9"/>
      <c r="C561" s="9"/>
      <c r="D561" s="9"/>
      <c r="E561" s="9"/>
      <c r="F561" s="9"/>
      <c r="G561" s="9"/>
      <c r="H561" s="9"/>
      <c r="I561" s="9"/>
    </row>
    <row r="562" spans="2:9">
      <c r="B562" s="9"/>
      <c r="C562" s="9"/>
      <c r="D562" s="9"/>
      <c r="E562" s="9"/>
      <c r="F562" s="9"/>
      <c r="G562" s="9"/>
      <c r="H562" s="9"/>
      <c r="I562" s="9"/>
    </row>
    <row r="563" spans="2:9">
      <c r="B563" s="9"/>
      <c r="C563" s="9"/>
      <c r="D563" s="9"/>
      <c r="E563" s="9"/>
      <c r="F563" s="9"/>
      <c r="G563" s="9"/>
      <c r="H563" s="9"/>
      <c r="I563" s="9"/>
    </row>
    <row r="564" spans="2:9">
      <c r="B564" s="9"/>
      <c r="C564" s="9"/>
      <c r="D564" s="9"/>
      <c r="E564" s="9"/>
      <c r="F564" s="9"/>
      <c r="G564" s="9"/>
      <c r="H564" s="9"/>
      <c r="I564" s="9"/>
    </row>
    <row r="565" spans="2:9">
      <c r="B565" s="9"/>
      <c r="C565" s="9"/>
      <c r="D565" s="9"/>
      <c r="E565" s="9"/>
      <c r="F565" s="9"/>
      <c r="G565" s="9"/>
      <c r="H565" s="9"/>
      <c r="I565" s="9"/>
    </row>
    <row r="566" spans="2:9">
      <c r="B566" s="9"/>
      <c r="C566" s="9"/>
      <c r="D566" s="9"/>
      <c r="E566" s="9"/>
      <c r="F566" s="9"/>
      <c r="G566" s="9"/>
      <c r="H566" s="9"/>
      <c r="I566" s="9"/>
    </row>
    <row r="567" spans="2:9">
      <c r="B567" s="9"/>
      <c r="C567" s="9"/>
      <c r="D567" s="9"/>
      <c r="E567" s="9"/>
      <c r="F567" s="9"/>
      <c r="G567" s="9"/>
      <c r="H567" s="9"/>
      <c r="I567" s="9"/>
    </row>
    <row r="568" spans="2:9">
      <c r="B568" s="9"/>
      <c r="C568" s="9"/>
      <c r="D568" s="9"/>
      <c r="E568" s="9"/>
      <c r="F568" s="9"/>
      <c r="G568" s="9"/>
      <c r="H568" s="9"/>
      <c r="I568" s="9"/>
    </row>
    <row r="569" spans="2:9">
      <c r="B569" s="49" t="s">
        <v>15</v>
      </c>
      <c r="C569" s="9"/>
      <c r="D569" s="9"/>
      <c r="E569" s="9"/>
      <c r="F569" s="9"/>
      <c r="G569" s="9"/>
      <c r="H569" s="9"/>
      <c r="I569" s="9"/>
    </row>
    <row r="570" spans="2:9">
      <c r="B570" s="49" t="s">
        <v>37</v>
      </c>
      <c r="C570" s="9"/>
      <c r="D570" s="9"/>
      <c r="E570" s="9"/>
      <c r="F570" s="9"/>
      <c r="G570" s="9"/>
      <c r="H570" s="9"/>
      <c r="I570" s="9"/>
    </row>
    <row r="571" spans="2:9" ht="7.5" customHeight="1">
      <c r="B571" s="9"/>
      <c r="C571" s="9"/>
      <c r="D571" s="9"/>
      <c r="E571" s="9"/>
      <c r="F571" s="9"/>
      <c r="G571" s="9"/>
      <c r="H571" s="9"/>
      <c r="I571" s="9"/>
    </row>
    <row r="572" spans="2:9" ht="7.5" customHeight="1"/>
    <row r="573" spans="2:9">
      <c r="B573" s="9"/>
      <c r="C573" s="9"/>
      <c r="D573" s="9"/>
      <c r="E573" s="9"/>
      <c r="F573" s="9"/>
      <c r="G573" s="9"/>
      <c r="H573" s="9"/>
      <c r="I573" s="9"/>
    </row>
    <row r="574" spans="2:9">
      <c r="B574" s="9"/>
      <c r="C574" s="9"/>
      <c r="D574" s="9"/>
      <c r="E574" s="9"/>
      <c r="F574" s="9"/>
      <c r="G574" s="9"/>
      <c r="H574" s="9"/>
      <c r="I574" s="9"/>
    </row>
    <row r="575" spans="2:9">
      <c r="B575" s="88" t="s">
        <v>13</v>
      </c>
      <c r="C575" s="88"/>
      <c r="D575" s="9" t="s">
        <v>128</v>
      </c>
      <c r="E575" s="9"/>
      <c r="F575" s="9"/>
      <c r="G575" s="9"/>
      <c r="H575" s="9"/>
      <c r="I575" s="9"/>
    </row>
    <row r="576" spans="2:9">
      <c r="B576" s="89" t="s">
        <v>79</v>
      </c>
      <c r="C576" s="89">
        <v>155</v>
      </c>
      <c r="D576" s="90">
        <f>F302</f>
        <v>10850</v>
      </c>
      <c r="E576" s="9"/>
      <c r="F576" s="9"/>
      <c r="G576" s="9"/>
      <c r="H576" s="9"/>
      <c r="I576" s="9"/>
    </row>
    <row r="577" spans="2:9">
      <c r="B577" s="89"/>
      <c r="C577" s="89"/>
      <c r="D577" s="90"/>
      <c r="E577" s="9"/>
      <c r="F577" s="9"/>
      <c r="G577" s="9"/>
      <c r="H577" s="9"/>
      <c r="I577" s="9"/>
    </row>
    <row r="578" spans="2:9">
      <c r="B578" s="88" t="s">
        <v>46</v>
      </c>
      <c r="C578" s="88"/>
      <c r="D578" s="9"/>
      <c r="E578" s="9"/>
      <c r="F578" s="9"/>
      <c r="G578" s="9"/>
      <c r="H578" s="9"/>
      <c r="I578" s="9"/>
    </row>
    <row r="579" spans="2:9">
      <c r="B579" s="9"/>
      <c r="C579" s="9"/>
      <c r="D579" s="9"/>
      <c r="E579" s="9"/>
      <c r="F579" s="9"/>
      <c r="G579" s="9"/>
      <c r="H579" s="9"/>
      <c r="I579" s="9"/>
    </row>
    <row r="580" spans="2:9">
      <c r="B580" s="9"/>
      <c r="C580" s="9"/>
      <c r="D580" s="9"/>
      <c r="E580" s="9"/>
      <c r="F580" s="9"/>
      <c r="G580" s="9"/>
      <c r="H580" s="9"/>
      <c r="I580" s="9"/>
    </row>
    <row r="581" spans="2:9">
      <c r="B581" s="9"/>
      <c r="C581" s="9"/>
      <c r="D581" s="9"/>
      <c r="E581" s="9"/>
      <c r="F581" s="9"/>
      <c r="G581" s="9"/>
      <c r="H581" s="9"/>
      <c r="I581" s="9"/>
    </row>
    <row r="582" spans="2:9">
      <c r="B582" s="9"/>
      <c r="C582" s="9"/>
      <c r="D582" s="9"/>
      <c r="E582" s="9"/>
      <c r="F582" s="9"/>
      <c r="G582" s="9"/>
      <c r="H582" s="9"/>
      <c r="I582" s="9"/>
    </row>
    <row r="583" spans="2:9">
      <c r="B583" s="9"/>
      <c r="C583" s="9"/>
      <c r="D583" s="9"/>
      <c r="E583" s="9"/>
      <c r="F583" s="9"/>
      <c r="G583" s="9"/>
      <c r="H583" s="9"/>
      <c r="I583" s="9"/>
    </row>
    <row r="584" spans="2:9">
      <c r="B584" s="9"/>
      <c r="C584" s="9"/>
      <c r="D584" s="9"/>
      <c r="E584" s="9"/>
      <c r="F584" s="9"/>
      <c r="G584" s="9"/>
      <c r="H584" s="9"/>
      <c r="I584" s="9"/>
    </row>
    <row r="585" spans="2:9">
      <c r="B585" s="9"/>
      <c r="C585" s="9"/>
      <c r="D585" s="9"/>
      <c r="E585" s="9"/>
      <c r="F585" s="9"/>
      <c r="G585" s="9"/>
      <c r="H585" s="9"/>
      <c r="I585" s="9"/>
    </row>
    <row r="586" spans="2:9">
      <c r="B586" s="9"/>
      <c r="C586" s="9"/>
      <c r="D586" s="9"/>
      <c r="E586" s="9"/>
      <c r="F586" s="9"/>
      <c r="G586" s="9"/>
      <c r="H586" s="9"/>
      <c r="I586" s="9"/>
    </row>
    <row r="587" spans="2:9">
      <c r="B587" s="9"/>
      <c r="C587" s="9"/>
      <c r="D587" s="9"/>
      <c r="E587" s="9"/>
      <c r="F587" s="9"/>
      <c r="G587" s="9"/>
      <c r="H587" s="9"/>
      <c r="I587" s="9"/>
    </row>
    <row r="588" spans="2:9">
      <c r="B588" s="9"/>
      <c r="C588" s="9"/>
      <c r="D588" s="9"/>
      <c r="E588" s="9"/>
      <c r="F588" s="9"/>
      <c r="G588" s="9"/>
      <c r="H588" s="9"/>
      <c r="I588" s="9"/>
    </row>
    <row r="589" spans="2:9" ht="9.75" customHeight="1">
      <c r="B589" s="9"/>
      <c r="C589" s="9"/>
      <c r="D589" s="9"/>
      <c r="E589" s="9"/>
      <c r="F589" s="9"/>
      <c r="G589" s="9"/>
      <c r="H589" s="9"/>
      <c r="I589" s="9"/>
    </row>
    <row r="590" spans="2:9">
      <c r="B590" s="9"/>
      <c r="C590" s="9"/>
      <c r="D590" s="9"/>
      <c r="E590" s="9"/>
      <c r="F590" s="9"/>
      <c r="G590" s="9"/>
      <c r="H590" s="9"/>
      <c r="I590" s="9"/>
    </row>
    <row r="591" spans="2:9">
      <c r="B591" s="49" t="s">
        <v>15</v>
      </c>
      <c r="C591" s="9"/>
      <c r="D591" s="9"/>
      <c r="E591" s="9"/>
      <c r="F591" s="9"/>
      <c r="G591" s="9"/>
      <c r="H591" s="9"/>
      <c r="I591" s="9"/>
    </row>
    <row r="592" spans="2:9">
      <c r="B592" s="49" t="s">
        <v>37</v>
      </c>
      <c r="C592" s="9"/>
      <c r="D592" s="9"/>
      <c r="E592" s="9"/>
      <c r="F592" s="9"/>
      <c r="G592" s="9"/>
      <c r="H592" s="9"/>
      <c r="I592" s="9"/>
    </row>
    <row r="593" spans="2:9" ht="16.5" customHeight="1">
      <c r="B593" s="9"/>
      <c r="C593" s="9"/>
      <c r="D593" s="9"/>
      <c r="E593" s="9"/>
      <c r="F593" s="9"/>
      <c r="G593" s="9"/>
      <c r="H593" s="9"/>
      <c r="I593" s="9"/>
    </row>
    <row r="594" spans="2:9" ht="6" customHeight="1"/>
    <row r="595" spans="2:9">
      <c r="B595" s="9"/>
      <c r="C595" s="9"/>
      <c r="D595" s="9"/>
      <c r="E595" s="9"/>
      <c r="F595" s="9"/>
      <c r="G595" s="9"/>
      <c r="H595" s="9"/>
      <c r="I595" s="9"/>
    </row>
    <row r="596" spans="2:9">
      <c r="B596" s="9"/>
      <c r="C596" s="9"/>
      <c r="D596" s="9"/>
      <c r="E596" s="9"/>
      <c r="F596" s="9"/>
      <c r="G596" s="9"/>
      <c r="H596" s="9"/>
      <c r="I596" s="9"/>
    </row>
    <row r="597" spans="2:9">
      <c r="B597" s="88" t="s">
        <v>13</v>
      </c>
      <c r="C597" s="88"/>
      <c r="D597" s="9" t="s">
        <v>128</v>
      </c>
      <c r="E597" s="9"/>
      <c r="F597" s="9"/>
      <c r="G597" s="9"/>
      <c r="H597" s="9"/>
      <c r="I597" s="9"/>
    </row>
    <row r="598" spans="2:9">
      <c r="B598" s="89" t="s">
        <v>86</v>
      </c>
      <c r="C598" s="89"/>
      <c r="D598" s="90">
        <f>F303</f>
        <v>8050</v>
      </c>
      <c r="E598" s="9"/>
      <c r="F598" s="9"/>
      <c r="G598" s="9"/>
      <c r="H598" s="9"/>
      <c r="I598" s="9"/>
    </row>
    <row r="599" spans="2:9">
      <c r="B599" s="89"/>
      <c r="C599" s="89"/>
      <c r="D599" s="90"/>
      <c r="E599" s="9"/>
      <c r="F599" s="9"/>
      <c r="G599" s="9"/>
      <c r="H599" s="9"/>
      <c r="I599" s="9"/>
    </row>
    <row r="600" spans="2:9">
      <c r="B600" s="88" t="s">
        <v>94</v>
      </c>
      <c r="C600" s="88"/>
      <c r="D600" s="9"/>
      <c r="E600" s="9"/>
      <c r="F600" s="9"/>
      <c r="G600" s="9"/>
      <c r="H600" s="9"/>
      <c r="I600" s="9"/>
    </row>
    <row r="601" spans="2:9">
      <c r="B601" s="9"/>
      <c r="C601" s="9"/>
      <c r="D601" s="9"/>
      <c r="E601" s="9"/>
      <c r="F601" s="9"/>
      <c r="G601" s="9"/>
      <c r="H601" s="9"/>
      <c r="I601" s="9"/>
    </row>
    <row r="602" spans="2:9">
      <c r="B602" s="9"/>
      <c r="C602" s="9"/>
      <c r="D602" s="9"/>
      <c r="E602" s="9"/>
      <c r="F602" s="9"/>
      <c r="G602" s="9"/>
      <c r="H602" s="9"/>
      <c r="I602" s="9"/>
    </row>
    <row r="603" spans="2:9">
      <c r="B603" s="9"/>
      <c r="C603" s="9"/>
      <c r="D603" s="9"/>
      <c r="E603" s="9"/>
      <c r="F603" s="9"/>
      <c r="G603" s="9"/>
      <c r="H603" s="9"/>
      <c r="I603" s="9"/>
    </row>
    <row r="604" spans="2:9">
      <c r="B604" s="9"/>
      <c r="C604" s="9"/>
      <c r="D604" s="9"/>
      <c r="E604" s="9"/>
      <c r="F604" s="9"/>
      <c r="G604" s="9"/>
      <c r="H604" s="9"/>
      <c r="I604" s="9"/>
    </row>
    <row r="605" spans="2:9">
      <c r="B605" s="9"/>
      <c r="C605" s="9"/>
      <c r="D605" s="9"/>
      <c r="E605" s="9"/>
      <c r="F605" s="9"/>
      <c r="G605" s="9"/>
      <c r="H605" s="9"/>
      <c r="I605" s="9"/>
    </row>
    <row r="606" spans="2:9">
      <c r="B606" s="9"/>
      <c r="C606" s="9"/>
      <c r="D606" s="9"/>
      <c r="E606" s="9"/>
      <c r="F606" s="9"/>
      <c r="G606" s="9"/>
      <c r="H606" s="9"/>
      <c r="I606" s="9"/>
    </row>
    <row r="607" spans="2:9">
      <c r="B607" s="9"/>
      <c r="C607" s="9"/>
      <c r="D607" s="9"/>
      <c r="E607" s="9"/>
      <c r="F607" s="9"/>
      <c r="G607" s="9"/>
      <c r="H607" s="9"/>
      <c r="I607" s="9"/>
    </row>
    <row r="608" spans="2:9">
      <c r="B608" s="9"/>
      <c r="C608" s="9"/>
      <c r="D608" s="9"/>
      <c r="E608" s="9"/>
      <c r="F608" s="9"/>
      <c r="G608" s="9"/>
      <c r="H608" s="9"/>
      <c r="I608" s="9"/>
    </row>
    <row r="609" spans="2:9">
      <c r="B609" s="9"/>
      <c r="C609" s="9"/>
      <c r="D609" s="9"/>
      <c r="E609" s="9"/>
      <c r="F609" s="9"/>
      <c r="G609" s="9"/>
      <c r="H609" s="9"/>
      <c r="I609" s="9"/>
    </row>
    <row r="610" spans="2:9">
      <c r="B610" s="49" t="s">
        <v>15</v>
      </c>
      <c r="C610" s="9"/>
      <c r="D610" s="9"/>
      <c r="E610" s="9"/>
      <c r="F610" s="9"/>
      <c r="G610" s="9"/>
      <c r="H610" s="9"/>
      <c r="I610" s="9"/>
    </row>
    <row r="611" spans="2:9" ht="13.5" customHeight="1">
      <c r="B611" s="49" t="s">
        <v>37</v>
      </c>
      <c r="C611" s="9"/>
      <c r="D611" s="9"/>
      <c r="E611" s="9"/>
      <c r="F611" s="9"/>
      <c r="G611" s="9"/>
      <c r="H611" s="9"/>
      <c r="I611" s="9"/>
    </row>
    <row r="612" spans="2:9" ht="15.75" customHeight="1">
      <c r="B612" s="9"/>
      <c r="C612" s="9"/>
      <c r="D612" s="9"/>
      <c r="E612" s="9"/>
      <c r="F612" s="9"/>
      <c r="G612" s="9"/>
      <c r="H612" s="9"/>
      <c r="I612" s="9"/>
    </row>
    <row r="613" spans="2:9" ht="7.5" customHeight="1"/>
    <row r="614" spans="2:9">
      <c r="B614" s="9"/>
      <c r="C614" s="9"/>
      <c r="D614" s="9"/>
      <c r="E614" s="9"/>
      <c r="F614" s="9"/>
      <c r="G614" s="9"/>
      <c r="H614" s="9"/>
      <c r="I614" s="9"/>
    </row>
    <row r="615" spans="2:9">
      <c r="B615" s="9"/>
      <c r="C615" s="9"/>
      <c r="D615" s="9"/>
      <c r="E615" s="9"/>
      <c r="F615" s="9"/>
      <c r="G615" s="9"/>
      <c r="H615" s="9"/>
      <c r="I615" s="9"/>
    </row>
    <row r="616" spans="2:9" ht="15.75" customHeight="1">
      <c r="B616" s="88" t="s">
        <v>13</v>
      </c>
      <c r="C616" s="88"/>
      <c r="D616" s="9" t="s">
        <v>128</v>
      </c>
      <c r="E616" s="9"/>
      <c r="F616" s="9"/>
      <c r="G616" s="9"/>
      <c r="H616" s="9"/>
      <c r="I616" s="9"/>
    </row>
    <row r="617" spans="2:9" ht="15.75" customHeight="1">
      <c r="B617" s="89" t="s">
        <v>114</v>
      </c>
      <c r="C617" s="89"/>
      <c r="D617" s="90">
        <f>F341</f>
        <v>9450</v>
      </c>
      <c r="E617" s="9"/>
      <c r="F617" s="9"/>
      <c r="G617" s="9"/>
      <c r="H617" s="9"/>
      <c r="I617" s="9"/>
    </row>
    <row r="618" spans="2:9" ht="15.75" customHeight="1">
      <c r="B618" s="89"/>
      <c r="C618" s="89"/>
      <c r="D618" s="90"/>
      <c r="E618" s="9"/>
      <c r="F618" s="9"/>
      <c r="G618" s="9"/>
      <c r="H618" s="9"/>
      <c r="I618" s="9"/>
    </row>
    <row r="619" spans="2:9" ht="15.75" customHeight="1">
      <c r="B619" s="88"/>
      <c r="C619" s="88"/>
      <c r="D619" s="9"/>
      <c r="E619" s="9"/>
      <c r="F619" s="9"/>
      <c r="G619" s="9"/>
      <c r="H619" s="9"/>
      <c r="I619" s="9"/>
    </row>
    <row r="620" spans="2:9">
      <c r="B620" s="88" t="s">
        <v>115</v>
      </c>
      <c r="C620" s="88"/>
      <c r="D620" s="9"/>
      <c r="E620" s="9"/>
      <c r="F620" s="9"/>
      <c r="G620" s="9"/>
      <c r="H620" s="9"/>
      <c r="I620" s="9"/>
    </row>
    <row r="621" spans="2:9">
      <c r="B621" s="88"/>
      <c r="C621" s="88"/>
      <c r="D621" s="9"/>
      <c r="E621" s="9"/>
      <c r="F621" s="9"/>
      <c r="G621" s="9"/>
      <c r="H621" s="9"/>
      <c r="I621" s="9"/>
    </row>
    <row r="622" spans="2:9">
      <c r="B622" s="9"/>
      <c r="C622" s="9"/>
      <c r="D622" s="9"/>
      <c r="E622" s="9"/>
      <c r="F622" s="9"/>
      <c r="G622" s="9"/>
      <c r="H622" s="9"/>
      <c r="I622" s="9"/>
    </row>
    <row r="623" spans="2:9">
      <c r="B623" s="9"/>
      <c r="C623" s="9"/>
      <c r="D623" s="9"/>
      <c r="E623" s="9"/>
      <c r="F623" s="9"/>
      <c r="G623" s="9"/>
      <c r="H623" s="9"/>
      <c r="I623" s="9"/>
    </row>
    <row r="624" spans="2:9">
      <c r="B624" s="9"/>
      <c r="C624" s="9"/>
      <c r="D624" s="9"/>
      <c r="E624" s="9"/>
      <c r="F624" s="9"/>
      <c r="G624" s="9"/>
      <c r="H624" s="9"/>
      <c r="I624" s="9"/>
    </row>
    <row r="625" spans="2:9">
      <c r="B625" s="9"/>
      <c r="C625" s="9"/>
      <c r="D625" s="9"/>
      <c r="E625" s="9"/>
      <c r="F625" s="9"/>
      <c r="G625" s="9"/>
      <c r="H625" s="9"/>
      <c r="I625" s="9"/>
    </row>
    <row r="626" spans="2:9">
      <c r="B626" s="9"/>
      <c r="C626" s="9"/>
      <c r="D626" s="9"/>
      <c r="E626" s="9"/>
      <c r="F626" s="9"/>
      <c r="G626" s="9"/>
      <c r="H626" s="9"/>
      <c r="I626" s="9"/>
    </row>
    <row r="627" spans="2:9">
      <c r="B627" s="9"/>
      <c r="C627" s="9"/>
      <c r="D627" s="9"/>
      <c r="E627" s="9"/>
      <c r="F627" s="9"/>
      <c r="G627" s="9"/>
      <c r="H627" s="9"/>
      <c r="I627" s="9"/>
    </row>
    <row r="628" spans="2:9">
      <c r="B628" s="9"/>
      <c r="C628" s="9"/>
      <c r="D628" s="9"/>
      <c r="E628" s="9"/>
      <c r="F628" s="9"/>
      <c r="G628" s="9"/>
      <c r="H628" s="9"/>
      <c r="I628" s="9"/>
    </row>
    <row r="629" spans="2:9">
      <c r="B629" s="9"/>
      <c r="C629" s="9"/>
      <c r="D629" s="9"/>
      <c r="E629" s="9"/>
      <c r="F629" s="9"/>
      <c r="G629" s="9"/>
      <c r="H629" s="9"/>
      <c r="I629" s="9"/>
    </row>
    <row r="630" spans="2:9" ht="9" customHeight="1">
      <c r="B630" s="9"/>
      <c r="C630" s="9"/>
      <c r="D630" s="9"/>
      <c r="E630" s="9"/>
      <c r="F630" s="9"/>
      <c r="G630" s="9"/>
      <c r="H630" s="9"/>
      <c r="I630" s="9"/>
    </row>
    <row r="631" spans="2:9" ht="15.75" customHeight="1">
      <c r="B631" s="49" t="s">
        <v>15</v>
      </c>
      <c r="C631" s="9"/>
      <c r="D631" s="9"/>
      <c r="E631" s="9"/>
      <c r="F631" s="9"/>
      <c r="G631" s="9"/>
      <c r="H631" s="9"/>
      <c r="I631" s="9"/>
    </row>
    <row r="632" spans="2:9" ht="15.75" customHeight="1">
      <c r="B632" s="49" t="s">
        <v>37</v>
      </c>
      <c r="C632" s="9"/>
      <c r="D632" s="9"/>
      <c r="E632" s="9"/>
      <c r="F632" s="9"/>
      <c r="G632" s="9"/>
      <c r="H632" s="9"/>
      <c r="I632" s="9"/>
    </row>
    <row r="633" spans="2:9" ht="15.75" customHeight="1">
      <c r="B633" s="9"/>
      <c r="C633" s="9"/>
      <c r="D633" s="9"/>
      <c r="E633" s="9"/>
      <c r="F633" s="9"/>
      <c r="G633" s="9"/>
      <c r="H633" s="9"/>
      <c r="I633" s="9"/>
    </row>
    <row r="634" spans="2:9" ht="7.5" customHeight="1"/>
    <row r="635" spans="2:9" ht="15.75" customHeight="1">
      <c r="B635" s="9"/>
      <c r="C635" s="9"/>
      <c r="D635" s="9"/>
      <c r="E635" s="9"/>
      <c r="F635" s="9"/>
      <c r="G635" s="9"/>
      <c r="H635" s="9"/>
      <c r="I635" s="9"/>
    </row>
    <row r="636" spans="2:9" ht="15.75" customHeight="1">
      <c r="B636" s="9"/>
      <c r="C636" s="9"/>
      <c r="D636" s="9"/>
      <c r="E636" s="9"/>
      <c r="F636" s="9"/>
      <c r="G636" s="9"/>
      <c r="H636" s="9"/>
      <c r="I636" s="9"/>
    </row>
    <row r="637" spans="2:9" ht="15.75" customHeight="1">
      <c r="B637" s="88" t="s">
        <v>13</v>
      </c>
      <c r="C637" s="88"/>
      <c r="D637" s="9" t="s">
        <v>128</v>
      </c>
      <c r="E637" s="9"/>
      <c r="F637" s="9"/>
      <c r="G637" s="9"/>
      <c r="H637" s="9"/>
      <c r="I637" s="9"/>
    </row>
    <row r="638" spans="2:9" ht="15.75" customHeight="1">
      <c r="B638" s="89" t="s">
        <v>116</v>
      </c>
      <c r="C638" s="89"/>
      <c r="D638" s="90">
        <f>F385</f>
        <v>10150</v>
      </c>
      <c r="E638" s="9"/>
      <c r="F638" s="9"/>
      <c r="G638" s="9"/>
      <c r="H638" s="9"/>
      <c r="I638" s="9"/>
    </row>
    <row r="639" spans="2:9" ht="15.75" customHeight="1">
      <c r="B639" s="89"/>
      <c r="C639" s="89"/>
      <c r="D639" s="90"/>
      <c r="E639" s="9"/>
      <c r="F639" s="9"/>
      <c r="G639" s="9"/>
      <c r="H639" s="9"/>
      <c r="I639" s="9"/>
    </row>
    <row r="640" spans="2:9" ht="15.75" customHeight="1">
      <c r="B640" s="88" t="s">
        <v>119</v>
      </c>
      <c r="C640" s="88"/>
      <c r="D640" s="9"/>
      <c r="E640" s="9"/>
      <c r="F640" s="9"/>
      <c r="G640" s="9"/>
      <c r="H640" s="9"/>
      <c r="I640" s="9"/>
    </row>
    <row r="641" spans="2:9" ht="15.75" customHeight="1">
      <c r="B641" s="9"/>
      <c r="C641" s="9"/>
      <c r="D641" s="9"/>
      <c r="E641" s="9"/>
      <c r="F641" s="9"/>
      <c r="G641" s="9"/>
      <c r="H641" s="9"/>
      <c r="I641" s="9"/>
    </row>
    <row r="642" spans="2:9" ht="15.75" customHeight="1">
      <c r="B642" s="9"/>
      <c r="C642" s="9"/>
      <c r="D642" s="9"/>
      <c r="E642" s="9"/>
      <c r="F642" s="9"/>
      <c r="G642" s="9"/>
      <c r="H642" s="9"/>
      <c r="I642" s="9"/>
    </row>
    <row r="643" spans="2:9" ht="15.75" customHeight="1">
      <c r="B643" s="9"/>
      <c r="C643" s="9"/>
      <c r="D643" s="9"/>
      <c r="E643" s="9"/>
      <c r="F643" s="9"/>
      <c r="G643" s="9"/>
      <c r="H643" s="9"/>
      <c r="I643" s="9"/>
    </row>
    <row r="644" spans="2:9" ht="15.75" customHeight="1">
      <c r="B644" s="9"/>
      <c r="C644" s="9"/>
      <c r="D644" s="9"/>
      <c r="E644" s="9"/>
      <c r="F644" s="9"/>
      <c r="G644" s="9"/>
      <c r="H644" s="9"/>
      <c r="I644" s="9"/>
    </row>
    <row r="645" spans="2:9" ht="15.75" customHeight="1">
      <c r="B645" s="9"/>
      <c r="C645" s="9"/>
      <c r="D645" s="9"/>
      <c r="E645" s="9"/>
      <c r="F645" s="9"/>
      <c r="G645" s="9"/>
      <c r="H645" s="9"/>
      <c r="I645" s="9"/>
    </row>
    <row r="646" spans="2:9" ht="15.75" customHeight="1">
      <c r="B646" s="9"/>
      <c r="C646" s="9"/>
      <c r="D646" s="9"/>
      <c r="E646" s="9"/>
      <c r="F646" s="9"/>
      <c r="G646" s="9"/>
      <c r="H646" s="9"/>
      <c r="I646" s="9"/>
    </row>
    <row r="647" spans="2:9" ht="15.75" customHeight="1">
      <c r="B647" s="9"/>
      <c r="C647" s="9"/>
      <c r="D647" s="9"/>
      <c r="E647" s="9"/>
      <c r="F647" s="9"/>
      <c r="G647" s="9"/>
      <c r="H647" s="9"/>
      <c r="I647" s="9"/>
    </row>
    <row r="648" spans="2:9" ht="15.75" customHeight="1">
      <c r="B648" s="9"/>
      <c r="C648" s="9"/>
      <c r="D648" s="9"/>
      <c r="E648" s="9"/>
      <c r="F648" s="9"/>
      <c r="G648" s="9"/>
      <c r="H648" s="9"/>
      <c r="I648" s="9"/>
    </row>
    <row r="649" spans="2:9" ht="15.75" customHeight="1">
      <c r="B649" s="9"/>
      <c r="C649" s="9"/>
      <c r="D649" s="9"/>
      <c r="E649" s="9"/>
      <c r="F649" s="9"/>
      <c r="G649" s="9"/>
      <c r="H649" s="9"/>
      <c r="I649" s="9"/>
    </row>
    <row r="650" spans="2:9" ht="15.75" customHeight="1">
      <c r="B650" s="49" t="s">
        <v>15</v>
      </c>
      <c r="C650" s="9"/>
      <c r="D650" s="9"/>
      <c r="E650" s="9"/>
      <c r="F650" s="9"/>
      <c r="G650" s="9"/>
      <c r="H650" s="9"/>
      <c r="I650" s="9"/>
    </row>
    <row r="651" spans="2:9" ht="15.75" customHeight="1">
      <c r="B651" s="49" t="s">
        <v>37</v>
      </c>
      <c r="C651" s="9"/>
      <c r="D651" s="9"/>
      <c r="E651" s="9"/>
      <c r="F651" s="9"/>
      <c r="G651" s="9"/>
      <c r="H651" s="9"/>
      <c r="I651" s="9"/>
    </row>
    <row r="652" spans="2:9" ht="15.75" customHeight="1">
      <c r="B652" s="9"/>
      <c r="C652" s="9"/>
      <c r="D652" s="9"/>
      <c r="E652" s="9"/>
      <c r="F652" s="9"/>
      <c r="G652" s="9"/>
      <c r="H652" s="9"/>
      <c r="I652" s="9"/>
    </row>
    <row r="653" spans="2:9" ht="8.25" customHeight="1"/>
    <row r="654" spans="2:9" ht="15.75" customHeight="1">
      <c r="B654" s="9"/>
      <c r="C654" s="9"/>
      <c r="D654" s="9"/>
      <c r="E654" s="9"/>
      <c r="F654" s="9"/>
      <c r="G654" s="9"/>
      <c r="H654" s="9"/>
      <c r="I654" s="9"/>
    </row>
    <row r="655" spans="2:9" ht="15.75" customHeight="1">
      <c r="B655" s="9"/>
      <c r="C655" s="9"/>
      <c r="D655" s="9"/>
      <c r="E655" s="9"/>
      <c r="F655" s="9"/>
      <c r="G655" s="9"/>
      <c r="H655" s="9"/>
      <c r="I655" s="9"/>
    </row>
    <row r="656" spans="2:9" ht="15.75" customHeight="1">
      <c r="B656" s="88" t="s">
        <v>13</v>
      </c>
      <c r="C656" s="88"/>
      <c r="D656" s="9" t="s">
        <v>128</v>
      </c>
      <c r="E656" s="9"/>
      <c r="F656" s="9"/>
      <c r="G656" s="9"/>
      <c r="H656" s="9"/>
      <c r="I656" s="9"/>
    </row>
    <row r="657" spans="2:9" ht="15.75" customHeight="1">
      <c r="B657" s="89" t="s">
        <v>117</v>
      </c>
      <c r="C657" s="89"/>
      <c r="D657" s="90">
        <f>F358</f>
        <v>34300</v>
      </c>
      <c r="E657" s="9"/>
      <c r="F657" s="9"/>
      <c r="G657" s="9"/>
      <c r="H657" s="9"/>
      <c r="I657" s="9"/>
    </row>
    <row r="658" spans="2:9" ht="15.75" customHeight="1">
      <c r="B658" s="89"/>
      <c r="C658" s="89"/>
      <c r="D658" s="90"/>
      <c r="E658" s="9"/>
      <c r="F658" s="9"/>
      <c r="G658" s="9"/>
      <c r="H658" s="9"/>
      <c r="I658" s="9"/>
    </row>
    <row r="659" spans="2:9" ht="15.75" customHeight="1">
      <c r="B659" s="88" t="s">
        <v>118</v>
      </c>
      <c r="C659" s="88"/>
      <c r="D659" s="9"/>
      <c r="E659" s="9"/>
      <c r="F659" s="9"/>
      <c r="G659" s="9"/>
      <c r="H659" s="9"/>
      <c r="I659" s="9"/>
    </row>
    <row r="660" spans="2:9" ht="15.75" customHeight="1">
      <c r="B660" s="9"/>
      <c r="C660" s="9"/>
      <c r="D660" s="9"/>
      <c r="E660" s="9"/>
      <c r="F660" s="9"/>
      <c r="G660" s="9"/>
      <c r="H660" s="9"/>
      <c r="I660" s="9"/>
    </row>
    <row r="661" spans="2:9" ht="15.75" customHeight="1">
      <c r="B661" s="9"/>
      <c r="C661" s="9"/>
      <c r="D661" s="9"/>
      <c r="E661" s="9"/>
      <c r="F661" s="9"/>
      <c r="G661" s="9"/>
      <c r="H661" s="9"/>
      <c r="I661" s="9"/>
    </row>
    <row r="662" spans="2:9" ht="15.75" customHeight="1">
      <c r="B662" s="9"/>
      <c r="C662" s="9"/>
      <c r="D662" s="9"/>
      <c r="E662" s="9"/>
      <c r="F662" s="9"/>
      <c r="G662" s="9"/>
      <c r="H662" s="9"/>
      <c r="I662" s="9"/>
    </row>
    <row r="663" spans="2:9" ht="15.75" customHeight="1">
      <c r="B663" s="9"/>
      <c r="C663" s="9"/>
      <c r="D663" s="9"/>
      <c r="E663" s="9"/>
      <c r="F663" s="9"/>
      <c r="G663" s="9"/>
      <c r="H663" s="9"/>
      <c r="I663" s="9"/>
    </row>
    <row r="664" spans="2:9" ht="15.75" customHeight="1">
      <c r="B664" s="9"/>
      <c r="C664" s="9"/>
      <c r="D664" s="9"/>
      <c r="E664" s="9"/>
      <c r="F664" s="9"/>
      <c r="G664" s="9"/>
      <c r="H664" s="9"/>
      <c r="I664" s="9"/>
    </row>
    <row r="665" spans="2:9" ht="15.75" customHeight="1">
      <c r="B665" s="9"/>
      <c r="C665" s="9"/>
      <c r="D665" s="9"/>
      <c r="E665" s="9"/>
      <c r="F665" s="9"/>
      <c r="G665" s="9"/>
      <c r="H665" s="9"/>
      <c r="I665" s="9"/>
    </row>
    <row r="666" spans="2:9" ht="15.75" customHeight="1">
      <c r="B666" s="9"/>
      <c r="C666" s="9"/>
      <c r="D666" s="9"/>
      <c r="E666" s="9"/>
      <c r="F666" s="9"/>
      <c r="G666" s="9"/>
      <c r="H666" s="9"/>
      <c r="I666" s="9"/>
    </row>
    <row r="667" spans="2:9" ht="15.75" customHeight="1">
      <c r="B667" s="9"/>
      <c r="C667" s="9"/>
      <c r="D667" s="9"/>
      <c r="E667" s="9"/>
      <c r="F667" s="9"/>
      <c r="G667" s="9"/>
      <c r="H667" s="9"/>
      <c r="I667" s="9"/>
    </row>
    <row r="668" spans="2:9" ht="15.75" customHeight="1">
      <c r="B668" s="49" t="s">
        <v>15</v>
      </c>
      <c r="C668" s="9"/>
      <c r="D668" s="9"/>
      <c r="E668" s="9"/>
      <c r="F668" s="9"/>
      <c r="G668" s="9"/>
      <c r="H668" s="9"/>
      <c r="I668" s="9"/>
    </row>
    <row r="669" spans="2:9" ht="15.75" customHeight="1">
      <c r="B669" s="49" t="s">
        <v>37</v>
      </c>
      <c r="C669" s="9"/>
      <c r="D669" s="9"/>
      <c r="E669" s="9"/>
      <c r="F669" s="9"/>
      <c r="G669" s="9"/>
      <c r="H669" s="9"/>
      <c r="I669" s="9"/>
    </row>
    <row r="670" spans="2:9" ht="9" customHeight="1">
      <c r="B670" s="9"/>
      <c r="C670" s="9"/>
      <c r="D670" s="9"/>
      <c r="E670" s="9"/>
      <c r="F670" s="9"/>
      <c r="G670" s="9"/>
      <c r="H670" s="9"/>
      <c r="I670" s="9"/>
    </row>
    <row r="671" spans="2:9" ht="7.5" customHeight="1"/>
    <row r="672" spans="2:9" ht="15.75" customHeight="1">
      <c r="B672" s="9"/>
      <c r="C672" s="9"/>
      <c r="D672" s="9"/>
      <c r="E672" s="9"/>
      <c r="F672" s="9"/>
      <c r="G672" s="9"/>
      <c r="H672" s="9"/>
      <c r="I672" s="9"/>
    </row>
    <row r="673" spans="2:9" ht="15.75" customHeight="1">
      <c r="B673" s="9"/>
      <c r="C673" s="9"/>
      <c r="D673" s="9"/>
      <c r="E673" s="9"/>
      <c r="F673" s="9"/>
      <c r="G673" s="9"/>
      <c r="H673" s="9"/>
      <c r="I673" s="9"/>
    </row>
    <row r="674" spans="2:9" ht="15.75" customHeight="1">
      <c r="B674" s="88" t="s">
        <v>13</v>
      </c>
      <c r="C674" s="88"/>
      <c r="D674" s="9" t="s">
        <v>128</v>
      </c>
      <c r="E674" s="9"/>
      <c r="F674" s="9"/>
      <c r="G674" s="9"/>
      <c r="H674" s="9"/>
      <c r="I674" s="9"/>
    </row>
    <row r="675" spans="2:9" ht="15.75" customHeight="1">
      <c r="B675" s="89" t="s">
        <v>120</v>
      </c>
      <c r="C675" s="89"/>
      <c r="D675" s="90">
        <f>F357</f>
        <v>8050</v>
      </c>
      <c r="E675" s="9"/>
      <c r="F675" s="9"/>
      <c r="G675" s="9"/>
      <c r="H675" s="9"/>
      <c r="I675" s="9"/>
    </row>
    <row r="676" spans="2:9" ht="15.75" customHeight="1">
      <c r="B676" s="89"/>
      <c r="C676" s="89"/>
      <c r="D676" s="90"/>
      <c r="E676" s="9"/>
      <c r="F676" s="9"/>
      <c r="G676" s="9"/>
      <c r="H676" s="9"/>
      <c r="I676" s="9"/>
    </row>
    <row r="677" spans="2:9" ht="15.75" customHeight="1">
      <c r="B677" s="88" t="s">
        <v>121</v>
      </c>
      <c r="C677" s="88"/>
      <c r="D677" s="9"/>
      <c r="E677" s="9"/>
      <c r="F677" s="9"/>
      <c r="G677" s="9"/>
      <c r="H677" s="9"/>
      <c r="I677" s="9"/>
    </row>
    <row r="678" spans="2:9" ht="15.75" customHeight="1">
      <c r="B678" s="9"/>
      <c r="C678" s="9"/>
      <c r="D678" s="9"/>
      <c r="E678" s="9"/>
      <c r="F678" s="9"/>
      <c r="G678" s="9"/>
      <c r="H678" s="9"/>
      <c r="I678" s="9"/>
    </row>
    <row r="679" spans="2:9" ht="15.75" customHeight="1">
      <c r="B679" s="9"/>
      <c r="C679" s="9"/>
      <c r="D679" s="9"/>
      <c r="E679" s="9"/>
      <c r="F679" s="9"/>
      <c r="G679" s="9"/>
      <c r="H679" s="9"/>
      <c r="I679" s="9"/>
    </row>
    <row r="680" spans="2:9" ht="15.75" customHeight="1">
      <c r="B680" s="9"/>
      <c r="C680" s="9"/>
      <c r="D680" s="9"/>
      <c r="E680" s="9"/>
      <c r="F680" s="9"/>
      <c r="G680" s="9"/>
      <c r="H680" s="9"/>
      <c r="I680" s="9"/>
    </row>
    <row r="681" spans="2:9" ht="15.75" customHeight="1">
      <c r="B681" s="9"/>
      <c r="C681" s="9"/>
      <c r="D681" s="9"/>
      <c r="E681" s="9"/>
      <c r="F681" s="9"/>
      <c r="G681" s="9"/>
      <c r="H681" s="9"/>
      <c r="I681" s="9"/>
    </row>
    <row r="682" spans="2:9" ht="15.75" customHeight="1">
      <c r="B682" s="9"/>
      <c r="C682" s="9"/>
      <c r="D682" s="9"/>
      <c r="E682" s="9"/>
      <c r="F682" s="9"/>
      <c r="G682" s="9"/>
      <c r="H682" s="9"/>
      <c r="I682" s="9"/>
    </row>
    <row r="683" spans="2:9" ht="15.75" customHeight="1">
      <c r="B683" s="9"/>
      <c r="C683" s="9"/>
      <c r="D683" s="9"/>
      <c r="E683" s="9"/>
      <c r="F683" s="9"/>
      <c r="G683" s="9"/>
      <c r="H683" s="9"/>
      <c r="I683" s="9"/>
    </row>
    <row r="684" spans="2:9" ht="15.75" customHeight="1">
      <c r="B684" s="9"/>
      <c r="C684" s="9"/>
      <c r="D684" s="9"/>
      <c r="E684" s="9"/>
      <c r="F684" s="9"/>
      <c r="G684" s="9"/>
      <c r="H684" s="9"/>
      <c r="I684" s="9"/>
    </row>
    <row r="685" spans="2:9" ht="15.75" customHeight="1">
      <c r="B685" s="49" t="s">
        <v>15</v>
      </c>
      <c r="C685" s="9"/>
      <c r="D685" s="9"/>
      <c r="E685" s="9"/>
      <c r="F685" s="9"/>
      <c r="G685" s="9"/>
      <c r="H685" s="9"/>
      <c r="I685" s="9"/>
    </row>
    <row r="686" spans="2:9" ht="15.75" customHeight="1">
      <c r="B686" s="49" t="s">
        <v>37</v>
      </c>
      <c r="C686" s="9"/>
      <c r="D686" s="9"/>
      <c r="E686" s="9"/>
      <c r="F686" s="9"/>
      <c r="G686" s="9"/>
      <c r="H686" s="9"/>
      <c r="I686" s="9"/>
    </row>
    <row r="687" spans="2:9" ht="15.75" customHeight="1">
      <c r="B687" s="9"/>
      <c r="C687" s="9"/>
      <c r="D687" s="9"/>
      <c r="E687" s="9"/>
      <c r="F687" s="9"/>
      <c r="G687" s="9"/>
      <c r="H687" s="9"/>
      <c r="I687" s="9"/>
    </row>
    <row r="688" spans="2:9" ht="8.25" customHeight="1"/>
    <row r="689" spans="2:9" ht="15.75" customHeight="1">
      <c r="B689" s="9"/>
      <c r="C689" s="9"/>
      <c r="D689" s="9"/>
      <c r="E689" s="9"/>
      <c r="F689" s="9"/>
      <c r="G689" s="9"/>
      <c r="H689" s="9"/>
      <c r="I689" s="9"/>
    </row>
    <row r="690" spans="2:9" ht="15.75" customHeight="1">
      <c r="B690" s="9"/>
      <c r="C690" s="9"/>
      <c r="D690" s="9"/>
      <c r="E690" s="9"/>
      <c r="F690" s="9"/>
      <c r="G690" s="9"/>
      <c r="H690" s="9"/>
      <c r="I690" s="9"/>
    </row>
    <row r="691" spans="2:9" ht="15.75" customHeight="1">
      <c r="B691" s="88" t="s">
        <v>13</v>
      </c>
      <c r="C691" s="88"/>
      <c r="D691" s="9" t="s">
        <v>128</v>
      </c>
      <c r="E691" s="9"/>
      <c r="F691" s="9"/>
      <c r="G691" s="9"/>
      <c r="H691" s="9"/>
      <c r="I691" s="9"/>
    </row>
    <row r="692" spans="2:9" ht="15.75" customHeight="1">
      <c r="B692" s="89" t="s">
        <v>123</v>
      </c>
      <c r="C692" s="89"/>
      <c r="D692" s="90">
        <f>F354</f>
        <v>10360</v>
      </c>
      <c r="E692" s="9"/>
      <c r="F692" s="9"/>
      <c r="G692" s="9"/>
      <c r="H692" s="9"/>
      <c r="I692" s="9"/>
    </row>
    <row r="693" spans="2:9" ht="15.75" customHeight="1">
      <c r="B693" s="89"/>
      <c r="C693" s="89"/>
      <c r="D693" s="90"/>
      <c r="E693" s="9"/>
      <c r="F693" s="9"/>
      <c r="G693" s="9"/>
      <c r="H693" s="9"/>
      <c r="I693" s="9"/>
    </row>
    <row r="694" spans="2:9" ht="15.75" customHeight="1">
      <c r="B694" s="88" t="s">
        <v>124</v>
      </c>
      <c r="C694" s="88"/>
      <c r="D694" s="9"/>
      <c r="E694" s="9"/>
      <c r="F694" s="9"/>
      <c r="G694" s="9"/>
      <c r="H694" s="9"/>
      <c r="I694" s="9"/>
    </row>
    <row r="695" spans="2:9" ht="15.75" customHeight="1">
      <c r="B695" s="9"/>
      <c r="C695" s="9"/>
      <c r="D695" s="9"/>
      <c r="E695" s="9"/>
      <c r="F695" s="9"/>
      <c r="G695" s="9"/>
      <c r="H695" s="9"/>
      <c r="I695" s="9"/>
    </row>
    <row r="696" spans="2:9" ht="15.75" customHeight="1">
      <c r="B696" s="9"/>
      <c r="C696" s="9"/>
      <c r="D696" s="9"/>
      <c r="E696" s="9"/>
      <c r="F696" s="9"/>
      <c r="G696" s="9"/>
      <c r="H696" s="9"/>
      <c r="I696" s="9"/>
    </row>
    <row r="697" spans="2:9" ht="15.75" customHeight="1">
      <c r="B697" s="9"/>
      <c r="C697" s="9"/>
      <c r="D697" s="9"/>
      <c r="E697" s="9"/>
      <c r="F697" s="9"/>
      <c r="G697" s="9"/>
      <c r="H697" s="9"/>
      <c r="I697" s="9"/>
    </row>
    <row r="698" spans="2:9" ht="15.75" customHeight="1">
      <c r="B698" s="9"/>
      <c r="C698" s="9"/>
      <c r="D698" s="9"/>
      <c r="E698" s="9"/>
      <c r="F698" s="9"/>
      <c r="G698" s="9"/>
      <c r="H698" s="9"/>
      <c r="I698" s="9"/>
    </row>
    <row r="699" spans="2:9" ht="15.75" customHeight="1">
      <c r="B699" s="9"/>
      <c r="C699" s="9"/>
      <c r="D699" s="9"/>
      <c r="E699" s="9"/>
      <c r="F699" s="9"/>
      <c r="G699" s="9"/>
      <c r="H699" s="9"/>
      <c r="I699" s="9"/>
    </row>
    <row r="700" spans="2:9" ht="15.75" customHeight="1">
      <c r="B700" s="9"/>
      <c r="C700" s="9"/>
      <c r="D700" s="9"/>
      <c r="E700" s="9"/>
      <c r="F700" s="9"/>
      <c r="G700" s="9"/>
      <c r="H700" s="9"/>
      <c r="I700" s="9"/>
    </row>
    <row r="701" spans="2:9" ht="15.75" customHeight="1">
      <c r="B701" s="49" t="s">
        <v>15</v>
      </c>
      <c r="C701" s="9"/>
      <c r="D701" s="9"/>
      <c r="E701" s="9"/>
      <c r="F701" s="9"/>
      <c r="G701" s="9"/>
      <c r="H701" s="9"/>
      <c r="I701" s="9"/>
    </row>
    <row r="702" spans="2:9" ht="15.75" customHeight="1">
      <c r="B702" s="49" t="s">
        <v>37</v>
      </c>
      <c r="C702" s="9"/>
      <c r="D702" s="9"/>
      <c r="E702" s="9"/>
      <c r="F702" s="9"/>
      <c r="G702" s="9"/>
      <c r="H702" s="9"/>
      <c r="I702" s="9"/>
    </row>
    <row r="703" spans="2:9" ht="15.75" customHeight="1">
      <c r="B703" s="9"/>
      <c r="C703" s="9"/>
      <c r="D703" s="9"/>
      <c r="E703" s="9"/>
      <c r="F703" s="9"/>
      <c r="G703" s="9"/>
      <c r="H703" s="9"/>
      <c r="I703" s="9"/>
    </row>
    <row r="704" spans="2:9" ht="8.25" customHeight="1"/>
    <row r="705" spans="2:9" ht="9" customHeight="1">
      <c r="B705" s="9"/>
      <c r="C705" s="9"/>
      <c r="D705" s="9"/>
      <c r="E705" s="9"/>
      <c r="F705" s="9"/>
      <c r="G705" s="9"/>
      <c r="H705" s="9"/>
      <c r="I705" s="9"/>
    </row>
    <row r="706" spans="2:9">
      <c r="B706" s="9"/>
      <c r="C706" s="9"/>
      <c r="D706" s="9"/>
      <c r="E706" s="9"/>
      <c r="F706" s="9"/>
      <c r="G706" s="9"/>
      <c r="H706" s="9"/>
      <c r="I706" s="9"/>
    </row>
    <row r="707" spans="2:9">
      <c r="B707" s="47" t="s">
        <v>13</v>
      </c>
      <c r="C707" s="9" t="s">
        <v>128</v>
      </c>
      <c r="D707" s="9"/>
      <c r="E707" s="9"/>
      <c r="F707" s="9"/>
      <c r="G707" s="9"/>
      <c r="H707" s="9"/>
      <c r="I707" s="9"/>
    </row>
    <row r="708" spans="2:9">
      <c r="B708" s="89" t="s">
        <v>47</v>
      </c>
      <c r="C708" s="90">
        <f>F304</f>
        <v>68040</v>
      </c>
      <c r="D708" s="9"/>
      <c r="E708" s="9"/>
      <c r="F708" s="9"/>
      <c r="G708" s="9"/>
      <c r="H708" s="9"/>
      <c r="I708" s="9"/>
    </row>
    <row r="709" spans="2:9">
      <c r="B709" s="89"/>
      <c r="C709" s="90"/>
      <c r="D709" s="9"/>
      <c r="E709" s="9"/>
      <c r="F709" s="9"/>
      <c r="G709" s="9"/>
      <c r="H709" s="9"/>
      <c r="I709" s="9"/>
    </row>
    <row r="710" spans="2:9" ht="22.5">
      <c r="B710" s="51" t="s">
        <v>48</v>
      </c>
      <c r="C710" s="9"/>
      <c r="D710" s="9"/>
      <c r="E710" s="9"/>
      <c r="F710" s="9"/>
      <c r="G710" s="9"/>
      <c r="H710" s="9"/>
      <c r="I710" s="9"/>
    </row>
    <row r="711" spans="2:9">
      <c r="B711" s="66" t="s">
        <v>93</v>
      </c>
      <c r="C711" s="48"/>
      <c r="D711" s="9"/>
      <c r="E711" s="9"/>
      <c r="F711" s="9"/>
      <c r="G711" s="9"/>
      <c r="H711" s="9"/>
      <c r="I711" s="9"/>
    </row>
    <row r="712" spans="2:9">
      <c r="B712" s="9"/>
      <c r="C712" s="9"/>
      <c r="D712" s="9"/>
      <c r="E712" s="9"/>
      <c r="F712" s="9"/>
      <c r="G712" s="9"/>
      <c r="H712" s="9"/>
      <c r="I712" s="9"/>
    </row>
    <row r="713" spans="2:9">
      <c r="B713" s="9"/>
      <c r="C713" s="9"/>
      <c r="D713" s="9"/>
      <c r="E713" s="9"/>
      <c r="F713" s="9"/>
      <c r="G713" s="9"/>
      <c r="H713" s="9"/>
      <c r="I713" s="9"/>
    </row>
    <row r="714" spans="2:9">
      <c r="B714" s="9"/>
      <c r="C714" s="9"/>
      <c r="D714" s="9"/>
      <c r="E714" s="9"/>
      <c r="F714" s="9"/>
      <c r="G714" s="9"/>
      <c r="H714" s="9"/>
      <c r="I714" s="9"/>
    </row>
    <row r="715" spans="2:9">
      <c r="B715" s="9"/>
      <c r="C715" s="9"/>
      <c r="D715" s="9"/>
      <c r="E715" s="9"/>
      <c r="F715" s="9"/>
      <c r="G715" s="9"/>
      <c r="H715" s="9"/>
      <c r="I715" s="9"/>
    </row>
    <row r="716" spans="2:9">
      <c r="B716" s="9"/>
      <c r="C716" s="9"/>
      <c r="D716" s="9"/>
      <c r="E716" s="9"/>
      <c r="F716" s="9"/>
      <c r="G716" s="9"/>
      <c r="H716" s="9"/>
      <c r="I716" s="9"/>
    </row>
    <row r="717" spans="2:9">
      <c r="B717" s="9"/>
      <c r="C717" s="9"/>
      <c r="D717" s="9"/>
      <c r="E717" s="9"/>
      <c r="F717" s="9"/>
      <c r="G717" s="9"/>
      <c r="H717" s="9"/>
      <c r="I717" s="9"/>
    </row>
    <row r="718" spans="2:9">
      <c r="B718" s="9"/>
      <c r="C718" s="9"/>
      <c r="D718" s="9"/>
      <c r="E718" s="9"/>
      <c r="F718" s="9"/>
      <c r="G718" s="9"/>
      <c r="H718" s="9"/>
      <c r="I718" s="9"/>
    </row>
    <row r="719" spans="2:9">
      <c r="B719" s="9"/>
      <c r="C719" s="9"/>
      <c r="D719" s="9"/>
      <c r="E719" s="9"/>
      <c r="F719" s="9"/>
      <c r="G719" s="9"/>
      <c r="H719" s="9"/>
      <c r="I719" s="9"/>
    </row>
    <row r="720" spans="2:9">
      <c r="B720" s="9"/>
      <c r="C720" s="9"/>
      <c r="D720" s="9"/>
      <c r="E720" s="9"/>
      <c r="F720" s="9"/>
      <c r="G720" s="9"/>
      <c r="H720" s="9"/>
      <c r="I720" s="9"/>
    </row>
    <row r="721" spans="1:10" ht="9.75" customHeight="1">
      <c r="B721" s="49" t="s">
        <v>15</v>
      </c>
      <c r="C721" s="9"/>
      <c r="D721" s="9"/>
      <c r="E721" s="9"/>
      <c r="F721" s="9"/>
      <c r="G721" s="9"/>
      <c r="H721" s="9"/>
      <c r="I721" s="9"/>
    </row>
    <row r="722" spans="1:10">
      <c r="B722" s="49" t="s">
        <v>37</v>
      </c>
      <c r="C722" s="9"/>
      <c r="D722" s="9"/>
      <c r="E722" s="9"/>
      <c r="F722" s="9"/>
      <c r="G722" s="9"/>
      <c r="H722" s="9"/>
      <c r="I722" s="9"/>
    </row>
    <row r="723" spans="1:10" ht="9" customHeight="1">
      <c r="B723" s="9"/>
      <c r="C723" s="9"/>
      <c r="D723" s="9"/>
      <c r="E723" s="9"/>
      <c r="F723" s="9"/>
      <c r="G723" s="9"/>
      <c r="H723" s="9"/>
      <c r="I723" s="9"/>
    </row>
    <row r="724" spans="1:10" ht="8.25" customHeight="1"/>
    <row r="725" spans="1:10">
      <c r="B725" s="9"/>
      <c r="C725" s="9"/>
      <c r="D725" s="9"/>
      <c r="E725" s="9"/>
      <c r="F725" s="9"/>
      <c r="G725" s="9"/>
      <c r="H725" s="9"/>
      <c r="I725" s="9"/>
    </row>
    <row r="726" spans="1:10">
      <c r="B726" s="9"/>
      <c r="C726" s="9"/>
      <c r="D726" s="9"/>
      <c r="E726" s="9"/>
      <c r="F726" s="9"/>
      <c r="G726" s="9"/>
      <c r="H726" s="9"/>
      <c r="I726" s="9"/>
    </row>
    <row r="727" spans="1:10">
      <c r="B727" s="47" t="s">
        <v>13</v>
      </c>
      <c r="C727" s="9" t="s">
        <v>128</v>
      </c>
      <c r="D727" s="9"/>
      <c r="E727" s="9"/>
      <c r="F727" s="9"/>
      <c r="G727" s="9"/>
      <c r="H727" s="9"/>
      <c r="I727" s="9"/>
    </row>
    <row r="728" spans="1:10">
      <c r="B728" s="114" t="s">
        <v>85</v>
      </c>
      <c r="C728" s="90">
        <f>F305</f>
        <v>13510</v>
      </c>
      <c r="D728" s="9"/>
      <c r="E728" s="9"/>
      <c r="F728" s="9"/>
      <c r="G728" s="9"/>
      <c r="H728" s="9"/>
      <c r="I728" s="9"/>
    </row>
    <row r="729" spans="1:10" ht="15.75" customHeight="1">
      <c r="B729" s="114"/>
      <c r="C729" s="90"/>
      <c r="D729" s="9"/>
      <c r="E729" s="9"/>
      <c r="F729" s="9"/>
      <c r="G729" s="9"/>
      <c r="H729" s="9"/>
      <c r="I729" s="9"/>
    </row>
    <row r="730" spans="1:10" s="53" customFormat="1" ht="15.75" customHeight="1">
      <c r="A730"/>
      <c r="B730" s="83" t="s">
        <v>149</v>
      </c>
      <c r="C730" s="9"/>
      <c r="D730" s="9"/>
      <c r="E730" s="9"/>
      <c r="F730" s="9"/>
      <c r="G730" s="9"/>
      <c r="H730" s="9"/>
      <c r="I730" s="9"/>
      <c r="J730"/>
    </row>
    <row r="731" spans="1:10" ht="36.75">
      <c r="B731" s="52"/>
      <c r="C731" s="50"/>
      <c r="D731" s="50"/>
      <c r="E731" s="50"/>
      <c r="F731" s="50"/>
      <c r="G731" s="50"/>
      <c r="H731" s="50"/>
      <c r="I731" s="50"/>
      <c r="J731" s="53"/>
    </row>
    <row r="732" spans="1:10">
      <c r="B732" s="54" t="s">
        <v>67</v>
      </c>
      <c r="C732" s="9"/>
      <c r="D732" s="9"/>
      <c r="E732" s="9"/>
      <c r="F732" s="9"/>
      <c r="G732" s="9"/>
      <c r="H732" s="9"/>
      <c r="I732" s="9"/>
    </row>
    <row r="733" spans="1:10">
      <c r="B733" s="9"/>
      <c r="C733" s="9"/>
      <c r="D733" s="9"/>
      <c r="E733" s="9"/>
      <c r="F733" s="9"/>
      <c r="G733" s="9"/>
      <c r="H733" s="9"/>
      <c r="I733" s="9"/>
    </row>
    <row r="734" spans="1:10">
      <c r="B734" s="9"/>
      <c r="C734" s="9"/>
      <c r="D734" s="9"/>
      <c r="E734" s="9"/>
      <c r="F734" s="9"/>
      <c r="G734" s="9"/>
      <c r="H734" s="9"/>
      <c r="I734" s="9"/>
    </row>
    <row r="735" spans="1:10">
      <c r="B735" s="9"/>
      <c r="C735" s="9"/>
      <c r="D735" s="9"/>
      <c r="E735" s="9"/>
      <c r="F735" s="9"/>
      <c r="G735" s="9"/>
      <c r="H735" s="9"/>
      <c r="I735" s="9"/>
    </row>
    <row r="736" spans="1:10">
      <c r="B736" s="9"/>
      <c r="C736" s="9"/>
      <c r="D736" s="9"/>
      <c r="E736" s="9"/>
      <c r="F736" s="9"/>
      <c r="G736" s="9"/>
      <c r="H736" s="9"/>
      <c r="I736" s="9"/>
    </row>
    <row r="737" spans="1:9">
      <c r="B737" s="9"/>
      <c r="C737" s="9"/>
      <c r="D737" s="9"/>
      <c r="E737" s="9"/>
      <c r="F737" s="9"/>
      <c r="G737" s="9"/>
      <c r="H737" s="9"/>
      <c r="I737" s="9"/>
    </row>
    <row r="738" spans="1:9">
      <c r="B738" s="9"/>
      <c r="C738" s="9"/>
      <c r="D738" s="9"/>
      <c r="E738" s="9"/>
      <c r="F738" s="9"/>
      <c r="G738" s="9"/>
      <c r="H738" s="9"/>
      <c r="I738" s="9"/>
    </row>
    <row r="739" spans="1:9">
      <c r="B739" s="49" t="s">
        <v>15</v>
      </c>
      <c r="C739" s="9"/>
      <c r="D739" s="9"/>
      <c r="E739" s="9"/>
      <c r="F739" s="9"/>
      <c r="G739" s="9"/>
      <c r="H739" s="9"/>
      <c r="I739" s="9"/>
    </row>
    <row r="740" spans="1:9">
      <c r="B740" s="49" t="s">
        <v>37</v>
      </c>
      <c r="C740" s="9"/>
      <c r="D740" s="9"/>
      <c r="E740" s="9"/>
      <c r="F740" s="9"/>
      <c r="G740" s="9"/>
      <c r="H740" s="9"/>
      <c r="I740" s="9"/>
    </row>
    <row r="741" spans="1:9" ht="10.5" customHeight="1">
      <c r="B741" s="9"/>
      <c r="C741" s="9"/>
      <c r="D741" s="9"/>
      <c r="E741" s="9"/>
      <c r="F741" s="9"/>
      <c r="G741" s="9"/>
      <c r="H741" s="9"/>
      <c r="I741" s="9"/>
    </row>
    <row r="743" spans="1:9">
      <c r="B743" s="9" t="s">
        <v>66</v>
      </c>
      <c r="C743" s="9" t="s">
        <v>65</v>
      </c>
    </row>
    <row r="750" spans="1:9">
      <c r="A750" s="53"/>
    </row>
    <row r="751" spans="1:9" ht="12.75" customHeight="1"/>
    <row r="752" spans="1:9" ht="23.25" customHeight="1">
      <c r="B752" s="124" t="s">
        <v>155</v>
      </c>
      <c r="C752" s="124"/>
      <c r="D752" s="124"/>
      <c r="E752" s="124"/>
      <c r="F752" s="124"/>
      <c r="G752" s="124"/>
      <c r="H752" s="124"/>
      <c r="I752" s="124"/>
    </row>
    <row r="753" spans="2:9">
      <c r="B753" s="87"/>
      <c r="C753" s="87"/>
      <c r="D753" s="87"/>
      <c r="E753" s="87"/>
      <c r="F753" s="87"/>
      <c r="G753" s="87"/>
      <c r="H753" s="87"/>
      <c r="I753" s="87"/>
    </row>
    <row r="754" spans="2:9">
      <c r="B754" s="86"/>
      <c r="C754" s="86"/>
      <c r="D754" s="86"/>
      <c r="E754" s="86"/>
      <c r="F754" s="86"/>
      <c r="G754" s="86"/>
      <c r="H754" s="86"/>
      <c r="I754" s="86"/>
    </row>
    <row r="755" spans="2:9">
      <c r="B755" s="86"/>
      <c r="C755" s="86"/>
      <c r="D755" s="86"/>
      <c r="E755" s="86"/>
      <c r="F755" s="86"/>
      <c r="G755" s="86"/>
      <c r="H755" s="86"/>
      <c r="I755" s="86"/>
    </row>
    <row r="756" spans="2:9">
      <c r="B756" s="86"/>
      <c r="C756" s="86"/>
      <c r="D756" s="86"/>
      <c r="E756" s="86"/>
      <c r="F756" s="86"/>
      <c r="G756" s="86"/>
      <c r="H756" s="86"/>
      <c r="I756" s="86"/>
    </row>
    <row r="757" spans="2:9">
      <c r="B757" s="86"/>
      <c r="C757" s="86"/>
      <c r="D757" s="86"/>
      <c r="E757" s="86"/>
      <c r="F757" s="86"/>
      <c r="G757" s="86"/>
      <c r="H757" s="86"/>
      <c r="I757" s="86"/>
    </row>
    <row r="758" spans="2:9">
      <c r="B758" s="86"/>
      <c r="C758" s="86"/>
      <c r="D758" s="86"/>
      <c r="E758" s="86"/>
      <c r="F758" s="86"/>
      <c r="G758" s="86"/>
      <c r="H758" s="86"/>
      <c r="I758" s="86"/>
    </row>
    <row r="759" spans="2:9">
      <c r="B759" s="86"/>
      <c r="C759" s="86"/>
      <c r="D759" s="86"/>
      <c r="E759" s="86"/>
      <c r="F759" s="86"/>
      <c r="G759" s="86"/>
      <c r="H759" s="86"/>
      <c r="I759" s="86"/>
    </row>
    <row r="760" spans="2:9">
      <c r="B760" s="86"/>
      <c r="C760" s="86"/>
      <c r="D760" s="86"/>
      <c r="E760" s="86"/>
      <c r="F760" s="86"/>
      <c r="G760" s="86"/>
      <c r="H760" s="86"/>
      <c r="I760" s="86"/>
    </row>
    <row r="761" spans="2:9">
      <c r="B761" s="86"/>
      <c r="C761" s="86"/>
      <c r="D761" s="86"/>
      <c r="E761" s="86"/>
      <c r="F761" s="86"/>
      <c r="G761" s="86"/>
      <c r="H761" s="86"/>
      <c r="I761" s="86"/>
    </row>
    <row r="762" spans="2:9">
      <c r="B762" s="86"/>
      <c r="C762" s="86"/>
      <c r="D762" s="86"/>
      <c r="E762" s="86"/>
      <c r="F762" s="86"/>
      <c r="G762" s="86"/>
      <c r="H762" s="86"/>
      <c r="I762" s="86"/>
    </row>
    <row r="763" spans="2:9" ht="21">
      <c r="B763" s="85" t="s">
        <v>138</v>
      </c>
      <c r="C763" s="85"/>
      <c r="D763" s="85"/>
      <c r="E763" s="85"/>
      <c r="F763" s="85"/>
      <c r="G763" s="85"/>
      <c r="H763" s="85"/>
      <c r="I763" s="85"/>
    </row>
    <row r="764" spans="2:9">
      <c r="B764" s="127" t="s">
        <v>68</v>
      </c>
      <c r="C764" s="127" t="s">
        <v>128</v>
      </c>
      <c r="D764" s="116" t="s">
        <v>130</v>
      </c>
      <c r="E764" s="117"/>
      <c r="F764" s="116" t="s">
        <v>19</v>
      </c>
      <c r="G764" s="117"/>
      <c r="H764" s="116" t="s">
        <v>20</v>
      </c>
      <c r="I764" s="117"/>
    </row>
    <row r="765" spans="2:9">
      <c r="B765" s="128"/>
      <c r="C765" s="128"/>
      <c r="D765" s="13" t="s">
        <v>22</v>
      </c>
      <c r="E765" s="13" t="s">
        <v>129</v>
      </c>
      <c r="F765" s="13" t="s">
        <v>22</v>
      </c>
      <c r="G765" s="13" t="s">
        <v>129</v>
      </c>
      <c r="H765" s="13" t="s">
        <v>22</v>
      </c>
      <c r="I765" s="13" t="s">
        <v>129</v>
      </c>
    </row>
    <row r="766" spans="2:9">
      <c r="B766" s="7" t="s">
        <v>6</v>
      </c>
      <c r="C766" s="79">
        <f>PRODUCT(H11*264)</f>
        <v>18480</v>
      </c>
      <c r="D766" s="17">
        <v>2</v>
      </c>
      <c r="E766" s="79">
        <f>C766*D766</f>
        <v>36960</v>
      </c>
      <c r="F766" s="14">
        <v>4</v>
      </c>
      <c r="G766" s="79">
        <f>C766*F766</f>
        <v>73920</v>
      </c>
      <c r="H766" s="17">
        <v>8</v>
      </c>
      <c r="I766" s="79">
        <f>C766*H766</f>
        <v>147840</v>
      </c>
    </row>
    <row r="767" spans="2:9">
      <c r="B767" s="43" t="s">
        <v>64</v>
      </c>
      <c r="C767" s="79">
        <f>PRODUCT(H11*206)</f>
        <v>14420</v>
      </c>
      <c r="D767" s="17">
        <v>6</v>
      </c>
      <c r="E767" s="79">
        <f>C767*D767</f>
        <v>86520</v>
      </c>
      <c r="F767" s="44">
        <v>12</v>
      </c>
      <c r="G767" s="79">
        <f>C767*F767</f>
        <v>173040</v>
      </c>
      <c r="H767" s="17">
        <v>24</v>
      </c>
      <c r="I767" s="79">
        <f>C767*H767</f>
        <v>346080</v>
      </c>
    </row>
    <row r="768" spans="2:9">
      <c r="B768" s="7" t="s">
        <v>2</v>
      </c>
      <c r="C768" s="79">
        <f>PRODUCT(H11*279)</f>
        <v>19530</v>
      </c>
      <c r="D768" s="17">
        <v>2</v>
      </c>
      <c r="E768" s="79">
        <f>C768*D768</f>
        <v>39060</v>
      </c>
      <c r="F768" s="14">
        <v>4</v>
      </c>
      <c r="G768" s="79">
        <f>C768*F768</f>
        <v>78120</v>
      </c>
      <c r="H768" s="17">
        <v>8</v>
      </c>
      <c r="I768" s="79">
        <f>C768*H768</f>
        <v>156240</v>
      </c>
    </row>
    <row r="769" spans="2:9">
      <c r="B769" s="43" t="s">
        <v>3</v>
      </c>
      <c r="C769" s="79">
        <f>PRODUCT(H11*269)</f>
        <v>18830</v>
      </c>
      <c r="D769" s="17">
        <v>2</v>
      </c>
      <c r="E769" s="79">
        <f>C769*D769</f>
        <v>37660</v>
      </c>
      <c r="F769" s="44">
        <v>4</v>
      </c>
      <c r="G769" s="79">
        <f>C769*F769</f>
        <v>75320</v>
      </c>
      <c r="H769" s="17">
        <v>8</v>
      </c>
      <c r="I769" s="79">
        <f>C769*H769</f>
        <v>150640</v>
      </c>
    </row>
    <row r="770" spans="2:9">
      <c r="B770" s="7" t="s">
        <v>4</v>
      </c>
      <c r="C770" s="79">
        <f>PRODUCT(H11*121)</f>
        <v>8470</v>
      </c>
      <c r="D770" s="17">
        <v>4</v>
      </c>
      <c r="E770" s="79">
        <f>C770*D770</f>
        <v>33880</v>
      </c>
      <c r="F770" s="14">
        <v>8</v>
      </c>
      <c r="G770" s="79">
        <f>C770*F770</f>
        <v>67760</v>
      </c>
      <c r="H770" s="17">
        <v>16</v>
      </c>
      <c r="I770" s="79">
        <f>C770*H770</f>
        <v>135520</v>
      </c>
    </row>
    <row r="771" spans="2:9">
      <c r="B771" s="18"/>
      <c r="C771" s="19"/>
      <c r="D771" s="24">
        <f>SUM(D766:D770)</f>
        <v>16</v>
      </c>
      <c r="E771" s="28"/>
      <c r="F771" s="33">
        <f>SUM(F766:F770)</f>
        <v>32</v>
      </c>
      <c r="G771" s="33"/>
      <c r="H771" s="30">
        <f>SUM(H766:H770)</f>
        <v>64</v>
      </c>
      <c r="I771" s="25"/>
    </row>
    <row r="772" spans="2:9" ht="16.5" thickBot="1">
      <c r="B772" s="20"/>
      <c r="C772" s="21"/>
      <c r="D772" s="25"/>
      <c r="E772" s="28"/>
      <c r="F772" s="34"/>
      <c r="G772" s="2"/>
      <c r="H772" s="31"/>
      <c r="I772" s="25"/>
    </row>
    <row r="773" spans="2:9" ht="17.25" thickTop="1" thickBot="1">
      <c r="B773" s="20"/>
      <c r="C773" s="21" t="s">
        <v>7</v>
      </c>
      <c r="D773" s="26" t="s">
        <v>8</v>
      </c>
      <c r="E773" s="82">
        <f>SUM(E766:E770)</f>
        <v>234080</v>
      </c>
      <c r="F773" s="43"/>
      <c r="G773" s="82">
        <f>SUM(G766:G770)</f>
        <v>468160</v>
      </c>
      <c r="H773" s="32"/>
      <c r="I773" s="82">
        <f>SUM(I766:I770)</f>
        <v>936320</v>
      </c>
    </row>
    <row r="774" spans="2:9" ht="16.5" thickTop="1">
      <c r="B774" s="23"/>
      <c r="C774" s="22"/>
      <c r="D774" s="26"/>
      <c r="E774" s="26"/>
      <c r="F774" s="2"/>
      <c r="G774" s="2"/>
      <c r="H774" s="26"/>
      <c r="I774" s="26"/>
    </row>
    <row r="775" spans="2:9">
      <c r="B775" s="97"/>
      <c r="C775" s="98"/>
      <c r="D775" s="25"/>
      <c r="E775" s="29"/>
      <c r="F775" s="43"/>
      <c r="G775" s="45"/>
      <c r="H775" s="32"/>
      <c r="I775" s="27"/>
    </row>
    <row r="776" spans="2:9">
      <c r="B776" s="118"/>
      <c r="C776" s="119"/>
      <c r="D776" s="25"/>
      <c r="E776" s="29"/>
      <c r="F776" s="59"/>
      <c r="G776" s="60"/>
      <c r="H776" s="32"/>
      <c r="I776" s="27"/>
    </row>
    <row r="777" spans="2:9" ht="20.25" customHeight="1">
      <c r="B777" s="97"/>
      <c r="C777" s="98"/>
      <c r="D777" s="25"/>
      <c r="E777" s="29"/>
      <c r="F777" s="43"/>
      <c r="G777" s="45"/>
      <c r="H777" s="32"/>
      <c r="I777" s="27"/>
    </row>
    <row r="778" spans="2:9" ht="17.25" customHeight="1">
      <c r="B778" s="135" t="s">
        <v>147</v>
      </c>
      <c r="C778" s="135"/>
      <c r="D778" s="135"/>
      <c r="E778" s="135"/>
      <c r="F778" s="135"/>
      <c r="G778" s="135"/>
      <c r="H778" s="135"/>
      <c r="I778" s="135"/>
    </row>
    <row r="779" spans="2:9">
      <c r="B779" s="136"/>
      <c r="C779" s="136"/>
      <c r="D779" s="136"/>
      <c r="E779" s="136"/>
      <c r="F779" s="136"/>
      <c r="G779" s="136"/>
      <c r="H779" s="136"/>
      <c r="I779" s="136"/>
    </row>
    <row r="780" spans="2:9">
      <c r="B780" s="86" t="s">
        <v>23</v>
      </c>
      <c r="C780" s="86"/>
      <c r="D780" s="86"/>
      <c r="E780" s="86"/>
      <c r="F780" s="86"/>
      <c r="G780" s="86"/>
      <c r="H780" s="86"/>
      <c r="I780" s="86"/>
    </row>
    <row r="781" spans="2:9">
      <c r="B781" s="56"/>
      <c r="C781" s="56"/>
      <c r="D781" s="56"/>
      <c r="E781" s="56"/>
      <c r="F781" s="56"/>
      <c r="G781" s="56"/>
      <c r="H781" s="56"/>
      <c r="I781" s="56"/>
    </row>
    <row r="782" spans="2:9">
      <c r="B782" s="57"/>
      <c r="C782" s="57"/>
      <c r="D782" s="57"/>
      <c r="E782" s="57"/>
      <c r="F782" s="57"/>
      <c r="G782" s="57"/>
      <c r="H782" s="57"/>
      <c r="I782" s="57"/>
    </row>
    <row r="783" spans="2:9">
      <c r="B783" s="58"/>
      <c r="C783" s="58"/>
      <c r="D783" s="58"/>
      <c r="E783" s="58"/>
      <c r="F783" s="58"/>
      <c r="G783" s="58"/>
      <c r="H783" s="58"/>
      <c r="I783" s="58"/>
    </row>
    <row r="784" spans="2:9">
      <c r="B784" s="58"/>
      <c r="C784" s="58"/>
      <c r="D784" s="58"/>
      <c r="E784" s="58"/>
      <c r="F784" s="58"/>
      <c r="G784" s="58"/>
      <c r="H784" s="58"/>
      <c r="I784" s="58"/>
    </row>
    <row r="785" spans="2:9">
      <c r="B785" s="58"/>
      <c r="C785" s="58"/>
      <c r="D785" s="58"/>
      <c r="E785" s="58"/>
      <c r="F785" s="58"/>
      <c r="G785" s="58"/>
      <c r="H785" s="58"/>
      <c r="I785" s="58"/>
    </row>
    <row r="786" spans="2:9">
      <c r="B786" s="58"/>
      <c r="C786" s="58"/>
      <c r="D786" s="58"/>
      <c r="E786" s="58"/>
      <c r="F786" s="58"/>
      <c r="G786" s="58"/>
      <c r="H786" s="58"/>
      <c r="I786" s="67"/>
    </row>
    <row r="787" spans="2:9">
      <c r="B787" s="58"/>
      <c r="C787" s="58"/>
      <c r="D787" s="58"/>
      <c r="E787" s="58"/>
      <c r="F787" s="58"/>
      <c r="G787" s="58"/>
      <c r="H787" s="58"/>
      <c r="I787" s="58"/>
    </row>
    <row r="788" spans="2:9">
      <c r="B788" s="58"/>
      <c r="C788" s="58"/>
      <c r="D788" s="58"/>
      <c r="E788" s="58"/>
      <c r="F788" s="58"/>
      <c r="G788" s="58"/>
      <c r="H788" s="56"/>
      <c r="I788" s="58"/>
    </row>
    <row r="789" spans="2:9">
      <c r="B789" s="115"/>
      <c r="C789" s="115"/>
      <c r="D789" s="58"/>
      <c r="E789" s="58"/>
      <c r="F789" s="129"/>
      <c r="G789" s="129"/>
      <c r="H789" s="129"/>
      <c r="I789" s="129"/>
    </row>
    <row r="790" spans="2:9" ht="7.5" customHeight="1"/>
    <row r="791" spans="2:9">
      <c r="B791" s="58"/>
      <c r="C791" s="58"/>
      <c r="D791" s="58"/>
      <c r="E791" s="58"/>
      <c r="F791" s="58"/>
      <c r="G791" s="58"/>
      <c r="H791" s="58"/>
      <c r="I791" s="58"/>
    </row>
    <row r="792" spans="2:9">
      <c r="B792" s="58"/>
      <c r="C792" s="58"/>
      <c r="D792" s="58"/>
      <c r="E792" s="58"/>
      <c r="F792" s="58"/>
      <c r="G792" s="58"/>
      <c r="H792" s="58"/>
      <c r="I792" s="58"/>
    </row>
    <row r="793" spans="2:9" ht="15.75" customHeight="1">
      <c r="B793" s="115" t="s">
        <v>13</v>
      </c>
      <c r="C793" s="115"/>
      <c r="D793" s="58" t="s">
        <v>128</v>
      </c>
      <c r="E793" s="58"/>
      <c r="F793" s="58"/>
      <c r="G793" s="58"/>
      <c r="H793" s="58"/>
      <c r="I793" s="58"/>
    </row>
    <row r="794" spans="2:9" ht="15.75" customHeight="1">
      <c r="B794" s="120" t="s">
        <v>6</v>
      </c>
      <c r="C794" s="120"/>
      <c r="D794" s="121">
        <f>C766</f>
        <v>18480</v>
      </c>
      <c r="E794" s="58"/>
      <c r="F794" s="58"/>
      <c r="G794" s="58"/>
      <c r="H794" s="58"/>
      <c r="I794" s="58"/>
    </row>
    <row r="795" spans="2:9" ht="15.75" customHeight="1">
      <c r="B795" s="120"/>
      <c r="C795" s="120"/>
      <c r="D795" s="121"/>
      <c r="E795" s="58"/>
      <c r="F795" s="58"/>
      <c r="G795" s="58"/>
      <c r="H795" s="58"/>
      <c r="I795" s="58"/>
    </row>
    <row r="796" spans="2:9">
      <c r="B796" s="115" t="s">
        <v>28</v>
      </c>
      <c r="C796" s="115"/>
      <c r="D796" s="58"/>
      <c r="E796" s="58"/>
      <c r="F796" s="58"/>
      <c r="G796" s="58"/>
      <c r="H796" s="58"/>
      <c r="I796" s="58"/>
    </row>
    <row r="797" spans="2:9">
      <c r="B797" s="58"/>
      <c r="C797" s="58"/>
      <c r="D797" s="58"/>
      <c r="E797" s="58"/>
      <c r="F797" s="58"/>
      <c r="G797" s="58"/>
      <c r="H797" s="58"/>
      <c r="I797" s="58"/>
    </row>
    <row r="798" spans="2:9">
      <c r="B798" s="58"/>
      <c r="C798" s="58"/>
      <c r="D798" s="58"/>
      <c r="E798" s="58"/>
      <c r="F798" s="58"/>
      <c r="G798" s="58"/>
      <c r="H798" s="58"/>
      <c r="I798" s="58"/>
    </row>
    <row r="799" spans="2:9">
      <c r="B799" s="58"/>
      <c r="C799" s="58"/>
      <c r="D799" s="58"/>
      <c r="E799" s="58"/>
      <c r="F799" s="58"/>
      <c r="G799" s="58"/>
      <c r="H799" s="58"/>
      <c r="I799" s="58"/>
    </row>
    <row r="800" spans="2:9">
      <c r="B800" s="58"/>
      <c r="C800" s="58"/>
      <c r="D800" s="58"/>
      <c r="E800" s="58"/>
      <c r="F800" s="58"/>
      <c r="G800" s="58"/>
      <c r="H800" s="58"/>
      <c r="I800" s="58"/>
    </row>
    <row r="801" spans="2:9">
      <c r="B801" s="58"/>
      <c r="C801" s="58"/>
      <c r="D801" s="58"/>
      <c r="E801" s="58"/>
      <c r="F801" s="58"/>
      <c r="G801" s="58"/>
      <c r="H801" s="58"/>
      <c r="I801" s="58"/>
    </row>
    <row r="802" spans="2:9">
      <c r="B802" s="58"/>
      <c r="C802" s="58"/>
      <c r="D802" s="58"/>
      <c r="E802" s="58"/>
      <c r="F802" s="58"/>
      <c r="G802" s="58"/>
      <c r="H802" s="58"/>
      <c r="I802" s="58"/>
    </row>
    <row r="803" spans="2:9">
      <c r="B803" s="61" t="s">
        <v>15</v>
      </c>
      <c r="C803" s="58"/>
      <c r="D803" s="58"/>
      <c r="E803" s="58"/>
      <c r="F803" s="58"/>
      <c r="G803" s="58"/>
      <c r="H803" s="58"/>
      <c r="I803" s="58"/>
    </row>
    <row r="804" spans="2:9">
      <c r="B804" s="61" t="s">
        <v>37</v>
      </c>
      <c r="C804" s="58"/>
      <c r="D804" s="58"/>
      <c r="E804" s="58"/>
      <c r="F804" s="58"/>
      <c r="G804" s="58"/>
      <c r="H804" s="58"/>
      <c r="I804" s="58"/>
    </row>
    <row r="805" spans="2:9" ht="7.5" customHeight="1">
      <c r="B805" s="58"/>
      <c r="C805" s="58"/>
      <c r="D805" s="58"/>
      <c r="E805" s="58"/>
      <c r="F805" s="58"/>
      <c r="G805" s="58"/>
      <c r="H805" s="58"/>
      <c r="I805" s="58"/>
    </row>
    <row r="806" spans="2:9" ht="7.5" customHeight="1"/>
    <row r="807" spans="2:9">
      <c r="B807" s="58"/>
      <c r="C807" s="58"/>
      <c r="D807" s="58"/>
      <c r="E807" s="58"/>
      <c r="F807" s="58"/>
      <c r="G807" s="58"/>
      <c r="H807" s="58"/>
      <c r="I807" s="58"/>
    </row>
    <row r="808" spans="2:9">
      <c r="B808" s="58"/>
      <c r="C808" s="58"/>
      <c r="D808" s="58"/>
      <c r="E808" s="58"/>
      <c r="F808" s="58"/>
      <c r="G808" s="58"/>
      <c r="H808" s="58"/>
      <c r="I808" s="58"/>
    </row>
    <row r="809" spans="2:9">
      <c r="B809" s="115" t="s">
        <v>13</v>
      </c>
      <c r="C809" s="115"/>
      <c r="D809" s="58" t="s">
        <v>128</v>
      </c>
      <c r="E809" s="58"/>
      <c r="F809" s="58"/>
      <c r="G809" s="58"/>
      <c r="H809" s="58"/>
      <c r="I809" s="58"/>
    </row>
    <row r="810" spans="2:9">
      <c r="B810" s="120" t="s">
        <v>5</v>
      </c>
      <c r="C810" s="120"/>
      <c r="D810" s="121">
        <f>C767</f>
        <v>14420</v>
      </c>
      <c r="E810" s="58"/>
      <c r="F810" s="58"/>
      <c r="G810" s="58"/>
      <c r="H810" s="58"/>
      <c r="I810" s="58"/>
    </row>
    <row r="811" spans="2:9">
      <c r="B811" s="120"/>
      <c r="C811" s="120"/>
      <c r="D811" s="121"/>
      <c r="E811" s="58"/>
      <c r="F811" s="58"/>
      <c r="G811" s="58"/>
      <c r="H811" s="58"/>
      <c r="I811" s="58"/>
    </row>
    <row r="812" spans="2:9">
      <c r="B812" s="115" t="s">
        <v>34</v>
      </c>
      <c r="C812" s="115"/>
      <c r="D812" s="58"/>
      <c r="E812" s="58"/>
      <c r="F812" s="58"/>
      <c r="G812" s="58"/>
      <c r="H812" s="58"/>
      <c r="I812" s="58"/>
    </row>
    <row r="813" spans="2:9">
      <c r="B813" s="58"/>
      <c r="C813" s="58"/>
      <c r="D813" s="58"/>
      <c r="E813" s="58"/>
      <c r="F813" s="58"/>
      <c r="G813" s="58"/>
      <c r="H813" s="58"/>
      <c r="I813" s="58"/>
    </row>
    <row r="814" spans="2:9">
      <c r="B814" s="58"/>
      <c r="C814" s="58"/>
      <c r="D814" s="58"/>
      <c r="E814" s="58"/>
      <c r="F814" s="58"/>
      <c r="G814" s="58"/>
      <c r="H814" s="58"/>
      <c r="I814" s="58"/>
    </row>
    <row r="815" spans="2:9">
      <c r="B815" s="58"/>
      <c r="C815" s="58"/>
      <c r="D815" s="58"/>
      <c r="E815" s="58"/>
      <c r="F815" s="58"/>
      <c r="G815" s="58"/>
      <c r="H815" s="58"/>
      <c r="I815" s="58"/>
    </row>
    <row r="816" spans="2:9">
      <c r="B816" s="58"/>
      <c r="C816" s="58"/>
      <c r="D816" s="58"/>
      <c r="E816" s="58"/>
      <c r="F816" s="58"/>
      <c r="G816" s="58"/>
      <c r="H816" s="58"/>
      <c r="I816" s="58"/>
    </row>
    <row r="817" spans="2:9">
      <c r="B817" s="58"/>
      <c r="C817" s="58"/>
      <c r="D817" s="58"/>
      <c r="E817" s="58"/>
      <c r="F817" s="58"/>
      <c r="G817" s="58"/>
      <c r="H817" s="58"/>
      <c r="I817" s="58"/>
    </row>
    <row r="818" spans="2:9">
      <c r="B818" s="58"/>
      <c r="C818" s="58"/>
      <c r="D818" s="58"/>
      <c r="E818" s="58"/>
      <c r="F818" s="58"/>
      <c r="G818" s="58"/>
      <c r="H818" s="58"/>
      <c r="I818" s="58"/>
    </row>
    <row r="819" spans="2:9">
      <c r="B819" s="61" t="s">
        <v>15</v>
      </c>
      <c r="C819" s="58"/>
      <c r="D819" s="58"/>
      <c r="E819" s="58"/>
      <c r="F819" s="58"/>
      <c r="G819" s="58"/>
      <c r="H819" s="58"/>
      <c r="I819" s="58"/>
    </row>
    <row r="820" spans="2:9">
      <c r="B820" s="61" t="s">
        <v>37</v>
      </c>
      <c r="C820" s="58"/>
      <c r="D820" s="58"/>
      <c r="E820" s="58"/>
      <c r="F820" s="58"/>
      <c r="G820" s="58"/>
      <c r="H820" s="58"/>
      <c r="I820" s="58"/>
    </row>
    <row r="821" spans="2:9" ht="15" customHeight="1">
      <c r="B821" s="58"/>
      <c r="C821" s="58"/>
      <c r="D821" s="58"/>
      <c r="E821" s="58"/>
      <c r="F821" s="58"/>
      <c r="G821" s="58"/>
      <c r="H821" s="58"/>
      <c r="I821" s="58"/>
    </row>
    <row r="822" spans="2:9" ht="7.5" customHeight="1"/>
    <row r="823" spans="2:9" ht="9" customHeight="1">
      <c r="B823" s="58"/>
      <c r="C823" s="58"/>
      <c r="D823" s="58"/>
      <c r="E823" s="58"/>
      <c r="F823" s="58"/>
      <c r="G823" s="58"/>
      <c r="H823" s="58"/>
      <c r="I823" s="58"/>
    </row>
    <row r="824" spans="2:9" ht="15.75" customHeight="1">
      <c r="B824" s="58"/>
      <c r="C824" s="58"/>
      <c r="D824" s="58"/>
      <c r="E824" s="58"/>
      <c r="F824" s="58"/>
      <c r="G824" s="58"/>
      <c r="H824" s="58"/>
      <c r="I824" s="58"/>
    </row>
    <row r="825" spans="2:9" ht="15.75" customHeight="1">
      <c r="B825" s="115" t="s">
        <v>13</v>
      </c>
      <c r="C825" s="115"/>
      <c r="D825" s="58" t="s">
        <v>128</v>
      </c>
      <c r="E825" s="58"/>
      <c r="F825" s="58"/>
      <c r="G825" s="58"/>
      <c r="H825" s="58"/>
      <c r="I825" s="58"/>
    </row>
    <row r="826" spans="2:9" ht="15.75" customHeight="1">
      <c r="B826" s="120" t="s">
        <v>2</v>
      </c>
      <c r="C826" s="120"/>
      <c r="D826" s="121">
        <f>C768</f>
        <v>19530</v>
      </c>
      <c r="E826" s="58"/>
      <c r="F826" s="58"/>
      <c r="G826" s="58"/>
      <c r="H826" s="58"/>
      <c r="I826" s="58"/>
    </row>
    <row r="827" spans="2:9">
      <c r="B827" s="120"/>
      <c r="C827" s="120"/>
      <c r="D827" s="121"/>
      <c r="E827" s="58"/>
      <c r="F827" s="58"/>
      <c r="G827" s="58"/>
      <c r="H827" s="58"/>
      <c r="I827" s="58"/>
    </row>
    <row r="828" spans="2:9">
      <c r="B828" s="115" t="s">
        <v>69</v>
      </c>
      <c r="C828" s="115"/>
      <c r="D828" s="58"/>
      <c r="E828" s="58"/>
      <c r="F828" s="58"/>
      <c r="G828" s="58"/>
      <c r="H828" s="58"/>
      <c r="I828" s="58"/>
    </row>
    <row r="829" spans="2:9">
      <c r="B829" s="56"/>
      <c r="C829" s="58"/>
      <c r="D829" s="58"/>
      <c r="E829" s="58"/>
      <c r="F829" s="58"/>
      <c r="G829" s="58"/>
      <c r="H829" s="58"/>
      <c r="I829" s="58"/>
    </row>
    <row r="830" spans="2:9">
      <c r="B830" s="58"/>
      <c r="C830" s="58"/>
      <c r="D830" s="58"/>
      <c r="E830" s="58"/>
      <c r="F830" s="58"/>
      <c r="G830" s="58"/>
      <c r="H830" s="58"/>
      <c r="I830" s="58"/>
    </row>
    <row r="831" spans="2:9">
      <c r="B831" s="58"/>
      <c r="C831" s="58"/>
      <c r="D831" s="58"/>
      <c r="E831" s="58"/>
      <c r="F831" s="58"/>
      <c r="G831" s="58"/>
      <c r="H831" s="58"/>
      <c r="I831" s="58"/>
    </row>
    <row r="832" spans="2:9">
      <c r="B832" s="58"/>
      <c r="C832" s="58"/>
      <c r="D832" s="58"/>
      <c r="E832" s="58"/>
      <c r="F832" s="58"/>
      <c r="G832" s="58"/>
      <c r="H832" s="58"/>
      <c r="I832" s="58"/>
    </row>
    <row r="833" spans="2:9">
      <c r="B833" s="58"/>
      <c r="C833" s="58"/>
      <c r="D833" s="58"/>
      <c r="E833" s="58"/>
      <c r="F833" s="58"/>
      <c r="G833" s="58"/>
      <c r="H833" s="58"/>
      <c r="I833" s="58"/>
    </row>
    <row r="834" spans="2:9">
      <c r="B834" s="61" t="s">
        <v>15</v>
      </c>
      <c r="C834" s="58"/>
      <c r="D834" s="58"/>
      <c r="E834" s="58"/>
      <c r="F834" s="58"/>
      <c r="G834" s="58"/>
      <c r="H834" s="58"/>
      <c r="I834" s="58"/>
    </row>
    <row r="835" spans="2:9">
      <c r="B835" s="61" t="s">
        <v>37</v>
      </c>
      <c r="C835" s="58"/>
      <c r="D835" s="58"/>
      <c r="E835" s="58"/>
      <c r="F835" s="58"/>
      <c r="G835" s="58"/>
      <c r="H835" s="58"/>
      <c r="I835" s="58"/>
    </row>
    <row r="836" spans="2:9" ht="15" customHeight="1">
      <c r="B836" s="58"/>
      <c r="C836" s="58"/>
      <c r="D836" s="58"/>
      <c r="E836" s="58"/>
      <c r="F836" s="58"/>
      <c r="G836" s="58"/>
      <c r="H836" s="58"/>
      <c r="I836" s="58"/>
    </row>
    <row r="837" spans="2:9" ht="7.5" customHeight="1"/>
    <row r="838" spans="2:9">
      <c r="B838" s="58"/>
      <c r="C838" s="58"/>
      <c r="D838" s="58"/>
      <c r="E838" s="58"/>
      <c r="F838" s="58"/>
      <c r="G838" s="58"/>
      <c r="H838" s="58"/>
      <c r="I838" s="58"/>
    </row>
    <row r="839" spans="2:9" ht="9" customHeight="1">
      <c r="B839" s="58"/>
      <c r="C839" s="58"/>
      <c r="D839" s="58"/>
      <c r="E839" s="58"/>
      <c r="F839" s="58"/>
      <c r="G839" s="58"/>
      <c r="H839" s="58"/>
      <c r="I839" s="58"/>
    </row>
    <row r="840" spans="2:9">
      <c r="B840" s="115" t="s">
        <v>13</v>
      </c>
      <c r="C840" s="115"/>
      <c r="D840" s="58" t="s">
        <v>128</v>
      </c>
      <c r="E840" s="58"/>
      <c r="F840" s="58"/>
      <c r="G840" s="58"/>
      <c r="H840" s="58"/>
      <c r="I840" s="58"/>
    </row>
    <row r="841" spans="2:9">
      <c r="B841" s="120" t="s">
        <v>3</v>
      </c>
      <c r="C841" s="120"/>
      <c r="D841" s="121">
        <f>C769</f>
        <v>18830</v>
      </c>
      <c r="E841" s="58"/>
      <c r="F841" s="58"/>
      <c r="G841" s="58"/>
      <c r="H841" s="58"/>
      <c r="I841" s="58"/>
    </row>
    <row r="842" spans="2:9">
      <c r="B842" s="120"/>
      <c r="C842" s="120"/>
      <c r="D842" s="121"/>
      <c r="E842" s="58"/>
      <c r="F842" s="58"/>
      <c r="G842" s="58"/>
      <c r="H842" s="58"/>
      <c r="I842" s="58"/>
    </row>
    <row r="843" spans="2:9">
      <c r="B843" s="115" t="s">
        <v>29</v>
      </c>
      <c r="C843" s="115"/>
      <c r="D843" s="58"/>
      <c r="E843" s="58"/>
      <c r="F843" s="58"/>
      <c r="G843" s="58"/>
      <c r="H843" s="58"/>
      <c r="I843" s="58"/>
    </row>
    <row r="844" spans="2:9">
      <c r="B844" s="56"/>
      <c r="C844" s="58"/>
      <c r="D844" s="58"/>
      <c r="E844" s="58"/>
      <c r="F844" s="58"/>
      <c r="G844" s="58"/>
      <c r="H844" s="58"/>
      <c r="I844" s="58"/>
    </row>
    <row r="845" spans="2:9">
      <c r="B845" s="58"/>
      <c r="C845" s="58"/>
      <c r="D845" s="58"/>
      <c r="E845" s="58"/>
      <c r="F845" s="58"/>
      <c r="G845" s="58"/>
      <c r="H845" s="58"/>
      <c r="I845" s="58"/>
    </row>
    <row r="846" spans="2:9">
      <c r="B846" s="58"/>
      <c r="C846" s="58"/>
      <c r="D846" s="58"/>
      <c r="E846" s="58"/>
      <c r="F846" s="58"/>
      <c r="G846" s="58"/>
      <c r="H846" s="58"/>
      <c r="I846" s="58"/>
    </row>
    <row r="847" spans="2:9">
      <c r="B847" s="58"/>
      <c r="C847" s="58"/>
      <c r="D847" s="58"/>
      <c r="E847" s="58"/>
      <c r="F847" s="58"/>
      <c r="G847" s="58"/>
      <c r="H847" s="58"/>
      <c r="I847" s="58"/>
    </row>
    <row r="848" spans="2:9">
      <c r="B848" s="58"/>
      <c r="C848" s="58"/>
      <c r="D848" s="58"/>
      <c r="E848" s="58"/>
      <c r="F848" s="58"/>
      <c r="G848" s="58"/>
      <c r="H848" s="58"/>
      <c r="I848" s="58"/>
    </row>
    <row r="849" spans="2:9">
      <c r="B849" s="61" t="s">
        <v>15</v>
      </c>
      <c r="C849" s="58"/>
      <c r="D849" s="58"/>
      <c r="E849" s="58"/>
      <c r="F849" s="58"/>
      <c r="G849" s="58"/>
      <c r="H849" s="58"/>
      <c r="I849" s="58"/>
    </row>
    <row r="850" spans="2:9">
      <c r="B850" s="61" t="s">
        <v>37</v>
      </c>
      <c r="C850" s="58"/>
      <c r="D850" s="58"/>
      <c r="E850" s="58"/>
      <c r="F850" s="58"/>
      <c r="G850" s="58"/>
      <c r="H850" s="58"/>
      <c r="I850" s="58"/>
    </row>
    <row r="851" spans="2:9" ht="15" customHeight="1">
      <c r="B851" s="58"/>
      <c r="C851" s="58"/>
      <c r="D851" s="58"/>
      <c r="E851" s="58"/>
      <c r="F851" s="58"/>
      <c r="G851" s="58"/>
      <c r="H851" s="58"/>
      <c r="I851" s="58"/>
    </row>
    <row r="852" spans="2:9" ht="7.5" customHeight="1"/>
    <row r="853" spans="2:9">
      <c r="B853" s="58"/>
      <c r="C853" s="58"/>
      <c r="D853" s="58"/>
      <c r="E853" s="58"/>
      <c r="F853" s="58"/>
      <c r="G853" s="58"/>
      <c r="H853" s="58"/>
      <c r="I853" s="58"/>
    </row>
    <row r="854" spans="2:9" ht="10.5" customHeight="1">
      <c r="B854" s="58"/>
      <c r="C854" s="58"/>
      <c r="D854" s="58"/>
      <c r="E854" s="58"/>
      <c r="F854" s="58"/>
      <c r="G854" s="58"/>
      <c r="H854" s="58"/>
      <c r="I854" s="58"/>
    </row>
    <row r="855" spans="2:9">
      <c r="B855" s="115" t="s">
        <v>13</v>
      </c>
      <c r="C855" s="115"/>
      <c r="D855" s="58" t="s">
        <v>128</v>
      </c>
      <c r="E855" s="58"/>
      <c r="F855" s="58"/>
      <c r="G855" s="58"/>
      <c r="H855" s="58"/>
      <c r="I855" s="58"/>
    </row>
    <row r="856" spans="2:9">
      <c r="B856" s="120" t="s">
        <v>4</v>
      </c>
      <c r="C856" s="120"/>
      <c r="D856" s="121">
        <f>C770</f>
        <v>8470</v>
      </c>
      <c r="E856" s="58"/>
      <c r="F856" s="58"/>
      <c r="G856" s="58"/>
      <c r="H856" s="58"/>
      <c r="I856" s="58"/>
    </row>
    <row r="857" spans="2:9">
      <c r="B857" s="120"/>
      <c r="C857" s="120"/>
      <c r="D857" s="121"/>
      <c r="E857" s="58"/>
      <c r="F857" s="58"/>
      <c r="G857" s="58"/>
      <c r="H857" s="58"/>
      <c r="I857" s="58"/>
    </row>
    <row r="858" spans="2:9">
      <c r="B858" s="115" t="s">
        <v>30</v>
      </c>
      <c r="C858" s="115"/>
      <c r="D858" s="58"/>
      <c r="E858" s="58"/>
      <c r="F858" s="58"/>
      <c r="G858" s="58"/>
      <c r="H858" s="58"/>
      <c r="I858" s="58"/>
    </row>
    <row r="859" spans="2:9">
      <c r="B859" s="56"/>
      <c r="C859" s="58"/>
      <c r="D859" s="58"/>
      <c r="E859" s="58"/>
      <c r="F859" s="58"/>
      <c r="G859" s="58"/>
      <c r="H859" s="58"/>
      <c r="I859" s="58"/>
    </row>
    <row r="860" spans="2:9">
      <c r="B860" s="58"/>
      <c r="C860" s="58"/>
      <c r="D860" s="58"/>
      <c r="E860" s="58"/>
      <c r="F860" s="58"/>
      <c r="G860" s="58"/>
      <c r="H860" s="58"/>
      <c r="I860" s="58"/>
    </row>
    <row r="861" spans="2:9">
      <c r="B861" s="58"/>
      <c r="C861" s="58"/>
      <c r="D861" s="58"/>
      <c r="E861" s="58"/>
      <c r="F861" s="58"/>
      <c r="G861" s="58"/>
      <c r="H861" s="58"/>
      <c r="I861" s="58"/>
    </row>
    <row r="862" spans="2:9">
      <c r="B862" s="58"/>
      <c r="C862" s="58"/>
      <c r="D862" s="58"/>
      <c r="E862" s="58"/>
      <c r="F862" s="58"/>
      <c r="G862" s="58"/>
      <c r="H862" s="58"/>
      <c r="I862" s="58"/>
    </row>
    <row r="863" spans="2:9">
      <c r="B863" s="58"/>
      <c r="C863" s="58"/>
      <c r="D863" s="58"/>
      <c r="E863" s="58"/>
      <c r="F863" s="58"/>
      <c r="G863" s="58"/>
      <c r="H863" s="58"/>
      <c r="I863" s="58"/>
    </row>
    <row r="864" spans="2:9">
      <c r="B864" s="61" t="s">
        <v>15</v>
      </c>
      <c r="C864" s="58"/>
      <c r="D864" s="58"/>
      <c r="E864" s="58"/>
      <c r="F864" s="58"/>
      <c r="G864" s="58"/>
      <c r="H864" s="58"/>
      <c r="I864" s="58"/>
    </row>
    <row r="865" spans="2:9">
      <c r="B865" s="61" t="s">
        <v>37</v>
      </c>
      <c r="C865" s="58"/>
      <c r="D865" s="58"/>
      <c r="E865" s="58"/>
      <c r="F865" s="58"/>
      <c r="G865" s="58"/>
      <c r="H865" s="58"/>
      <c r="I865" s="58"/>
    </row>
    <row r="866" spans="2:9">
      <c r="B866" s="58"/>
      <c r="C866" s="58"/>
      <c r="D866" s="58"/>
      <c r="E866" s="58"/>
      <c r="F866" s="58"/>
      <c r="G866" s="58"/>
      <c r="H866" s="58"/>
      <c r="I866" s="58"/>
    </row>
    <row r="868" spans="2:9">
      <c r="B868" s="126" t="s">
        <v>105</v>
      </c>
      <c r="C868" s="126"/>
      <c r="D868" s="126"/>
      <c r="E868" s="126"/>
      <c r="F868" s="126"/>
      <c r="G868" s="126"/>
      <c r="H868" s="126"/>
      <c r="I868" s="126"/>
    </row>
    <row r="869" spans="2:9" ht="9.75" customHeight="1">
      <c r="B869" s="126"/>
      <c r="C869" s="126"/>
      <c r="D869" s="126"/>
      <c r="E869" s="126"/>
      <c r="F869" s="126"/>
      <c r="G869" s="126"/>
      <c r="H869" s="126"/>
      <c r="I869" s="126"/>
    </row>
    <row r="871" spans="2:9">
      <c r="B871" s="70"/>
      <c r="C871" s="70"/>
      <c r="D871" s="70"/>
      <c r="E871" s="70"/>
      <c r="F871" s="70"/>
      <c r="G871" s="70"/>
      <c r="H871" s="70"/>
      <c r="I871" s="70"/>
    </row>
    <row r="872" spans="2:9">
      <c r="B872" s="70"/>
      <c r="C872" s="70"/>
      <c r="D872" s="70"/>
      <c r="E872" s="70"/>
      <c r="F872" s="70"/>
      <c r="G872" s="70"/>
      <c r="H872" s="70"/>
      <c r="I872" s="70"/>
    </row>
    <row r="873" spans="2:9">
      <c r="B873" s="70"/>
      <c r="C873" s="70"/>
      <c r="D873" s="70" t="s">
        <v>128</v>
      </c>
      <c r="E873" s="70"/>
      <c r="F873" s="70"/>
      <c r="G873" s="70"/>
      <c r="H873" s="70"/>
      <c r="I873" s="70"/>
    </row>
    <row r="874" spans="2:9">
      <c r="B874" s="122" t="s">
        <v>106</v>
      </c>
      <c r="C874" s="122"/>
      <c r="D874" s="123">
        <f>PRODUCT(H11*45)</f>
        <v>3150</v>
      </c>
      <c r="E874" s="70"/>
      <c r="F874" s="70"/>
      <c r="G874" s="70"/>
      <c r="H874" s="70"/>
      <c r="I874" s="70"/>
    </row>
    <row r="875" spans="2:9">
      <c r="B875" s="122"/>
      <c r="C875" s="122"/>
      <c r="D875" s="123"/>
      <c r="E875" s="70"/>
      <c r="F875" s="70"/>
      <c r="G875" s="70"/>
      <c r="H875" s="70"/>
      <c r="I875" s="70"/>
    </row>
    <row r="876" spans="2:9">
      <c r="B876" s="113" t="s">
        <v>107</v>
      </c>
      <c r="C876" s="113"/>
      <c r="D876" s="70"/>
      <c r="E876" s="70"/>
      <c r="F876" s="70"/>
      <c r="G876" s="70"/>
      <c r="H876" s="70"/>
      <c r="I876" s="70"/>
    </row>
    <row r="877" spans="2:9">
      <c r="B877" s="113"/>
      <c r="C877" s="113"/>
      <c r="D877" s="70"/>
      <c r="E877" s="70"/>
      <c r="F877" s="70"/>
      <c r="G877" s="70"/>
      <c r="H877" s="70"/>
      <c r="I877" s="70"/>
    </row>
    <row r="878" spans="2:9">
      <c r="B878" s="70"/>
      <c r="C878" s="70"/>
      <c r="D878" s="70"/>
      <c r="E878" s="70"/>
      <c r="F878" s="70"/>
      <c r="G878" s="70"/>
      <c r="H878" s="70"/>
      <c r="I878" s="70"/>
    </row>
    <row r="879" spans="2:9">
      <c r="B879" s="70"/>
      <c r="C879" s="70"/>
      <c r="D879" s="70"/>
      <c r="E879" s="70"/>
      <c r="F879" s="70"/>
      <c r="G879" s="70"/>
      <c r="H879" s="70"/>
      <c r="I879" s="70"/>
    </row>
    <row r="880" spans="2:9">
      <c r="B880" s="70"/>
      <c r="C880" s="70"/>
      <c r="D880" s="70"/>
      <c r="E880" s="70"/>
      <c r="F880" s="70"/>
      <c r="G880" s="70"/>
      <c r="H880" s="70"/>
      <c r="I880" s="70"/>
    </row>
    <row r="881" spans="2:9">
      <c r="B881" s="71" t="s">
        <v>37</v>
      </c>
      <c r="C881" s="70"/>
      <c r="D881" s="70"/>
      <c r="E881" s="70"/>
      <c r="F881" s="70"/>
      <c r="G881" s="70"/>
      <c r="H881" s="70"/>
      <c r="I881" s="70"/>
    </row>
    <row r="882" spans="2:9">
      <c r="B882" s="71"/>
      <c r="C882" s="70"/>
      <c r="D882" s="70"/>
      <c r="E882" s="70"/>
      <c r="F882" s="70"/>
      <c r="G882" s="70"/>
      <c r="H882" s="70"/>
      <c r="I882" s="70"/>
    </row>
    <row r="883" spans="2:9" ht="7.5" customHeight="1"/>
    <row r="884" spans="2:9">
      <c r="B884" s="71"/>
      <c r="C884" s="71"/>
      <c r="D884" s="71"/>
      <c r="E884" s="71"/>
      <c r="F884" s="71"/>
      <c r="G884" s="71"/>
      <c r="H884" s="71"/>
      <c r="I884" s="71"/>
    </row>
    <row r="885" spans="2:9" ht="14.25" customHeight="1">
      <c r="B885" s="71"/>
      <c r="C885" s="71"/>
      <c r="D885" s="71"/>
      <c r="E885" s="71"/>
      <c r="F885" s="71"/>
      <c r="G885" s="71"/>
      <c r="H885" s="71"/>
      <c r="I885" s="71"/>
    </row>
    <row r="886" spans="2:9" ht="15.75" customHeight="1">
      <c r="B886" s="71"/>
      <c r="C886" s="71"/>
      <c r="D886" s="70" t="s">
        <v>128</v>
      </c>
      <c r="E886" s="71"/>
      <c r="F886" s="71"/>
      <c r="G886" s="71"/>
      <c r="H886" s="71"/>
      <c r="I886" s="71"/>
    </row>
    <row r="887" spans="2:9">
      <c r="B887" s="122" t="s">
        <v>108</v>
      </c>
      <c r="C887" s="122"/>
      <c r="D887" s="123">
        <f>PRODUCT(H11*2.5)</f>
        <v>175</v>
      </c>
      <c r="E887" s="71"/>
      <c r="F887" s="71"/>
      <c r="G887" s="71"/>
      <c r="H887" s="71"/>
      <c r="I887" s="71"/>
    </row>
    <row r="888" spans="2:9">
      <c r="B888" s="122"/>
      <c r="C888" s="122"/>
      <c r="D888" s="123"/>
      <c r="E888" s="71"/>
      <c r="F888" s="71"/>
      <c r="G888" s="71"/>
      <c r="H888" s="71"/>
      <c r="I888" s="71"/>
    </row>
    <row r="889" spans="2:9">
      <c r="B889" s="113" t="s">
        <v>109</v>
      </c>
      <c r="C889" s="113"/>
      <c r="D889" s="71"/>
      <c r="E889" s="71"/>
      <c r="F889" s="71"/>
      <c r="G889" s="71"/>
      <c r="H889" s="71"/>
      <c r="I889" s="71"/>
    </row>
    <row r="890" spans="2:9">
      <c r="B890" s="113"/>
      <c r="C890" s="113"/>
      <c r="D890" s="71"/>
      <c r="E890" s="71"/>
      <c r="F890" s="71"/>
      <c r="G890" s="71"/>
      <c r="H890" s="71"/>
      <c r="I890" s="71"/>
    </row>
    <row r="891" spans="2:9" ht="15.75" customHeight="1">
      <c r="B891" s="113"/>
      <c r="C891" s="113"/>
      <c r="D891" s="71"/>
      <c r="E891" s="71"/>
      <c r="F891" s="71"/>
      <c r="G891" s="71"/>
      <c r="H891" s="71"/>
      <c r="I891" s="71"/>
    </row>
    <row r="892" spans="2:9" ht="15.75" customHeight="1">
      <c r="B892" s="113"/>
      <c r="C892" s="113"/>
      <c r="D892" s="71"/>
      <c r="E892" s="71"/>
      <c r="F892" s="71"/>
      <c r="G892" s="71"/>
      <c r="H892" s="71"/>
      <c r="I892" s="71"/>
    </row>
    <row r="893" spans="2:9" ht="15.75" customHeight="1">
      <c r="B893" s="71"/>
      <c r="C893" s="71"/>
      <c r="D893" s="71"/>
      <c r="E893" s="71"/>
      <c r="F893" s="71"/>
      <c r="G893" s="71"/>
      <c r="H893" s="71"/>
      <c r="I893" s="71"/>
    </row>
    <row r="894" spans="2:9">
      <c r="B894" s="71" t="s">
        <v>37</v>
      </c>
      <c r="C894" s="71"/>
      <c r="D894" s="71"/>
      <c r="E894" s="71"/>
      <c r="F894" s="71"/>
      <c r="G894" s="71"/>
      <c r="H894" s="71"/>
      <c r="I894" s="71"/>
    </row>
    <row r="895" spans="2:9">
      <c r="B895" s="71"/>
      <c r="C895" s="71"/>
      <c r="D895" s="71"/>
      <c r="E895" s="71"/>
      <c r="F895" s="71"/>
      <c r="G895" s="71"/>
      <c r="H895" s="71"/>
      <c r="I895" s="71"/>
    </row>
    <row r="896" spans="2:9" ht="7.5" customHeight="1"/>
    <row r="897" spans="2:2">
      <c r="B897" s="10" t="s">
        <v>131</v>
      </c>
    </row>
    <row r="898" spans="2:2">
      <c r="B898" s="10"/>
    </row>
    <row r="899" spans="2:2">
      <c r="B899" s="11" t="s">
        <v>70</v>
      </c>
    </row>
    <row r="900" spans="2:2">
      <c r="B900" s="11" t="s">
        <v>127</v>
      </c>
    </row>
    <row r="901" spans="2:2">
      <c r="B901" s="9"/>
    </row>
    <row r="902" spans="2:2">
      <c r="B902" s="12" t="s">
        <v>1</v>
      </c>
    </row>
    <row r="903" spans="2:2">
      <c r="B903" s="12" t="s">
        <v>110</v>
      </c>
    </row>
    <row r="906" spans="2:2" ht="15.75" customHeight="1"/>
  </sheetData>
  <mergeCells count="598">
    <mergeCell ref="G8:H8"/>
    <mergeCell ref="B11:D12"/>
    <mergeCell ref="B342:C342"/>
    <mergeCell ref="D342:E342"/>
    <mergeCell ref="F342:G342"/>
    <mergeCell ref="H342:I342"/>
    <mergeCell ref="F343:G343"/>
    <mergeCell ref="H343:I343"/>
    <mergeCell ref="B339:C339"/>
    <mergeCell ref="D339:E339"/>
    <mergeCell ref="F339:G339"/>
    <mergeCell ref="H339:I339"/>
    <mergeCell ref="B340:C340"/>
    <mergeCell ref="D340:E340"/>
    <mergeCell ref="F340:G340"/>
    <mergeCell ref="H340:I340"/>
    <mergeCell ref="B341:C341"/>
    <mergeCell ref="D341:E341"/>
    <mergeCell ref="F341:G341"/>
    <mergeCell ref="H341:I341"/>
    <mergeCell ref="B336:C336"/>
    <mergeCell ref="D336:E336"/>
    <mergeCell ref="F336:G336"/>
    <mergeCell ref="H336:I336"/>
    <mergeCell ref="B337:C337"/>
    <mergeCell ref="D337:E337"/>
    <mergeCell ref="F337:G337"/>
    <mergeCell ref="H337:I337"/>
    <mergeCell ref="B338:C338"/>
    <mergeCell ref="D338:E338"/>
    <mergeCell ref="F338:G338"/>
    <mergeCell ref="H338:I338"/>
    <mergeCell ref="D333:E333"/>
    <mergeCell ref="F333:G333"/>
    <mergeCell ref="H333:I333"/>
    <mergeCell ref="B334:C334"/>
    <mergeCell ref="D334:E334"/>
    <mergeCell ref="F334:G334"/>
    <mergeCell ref="H334:I334"/>
    <mergeCell ref="B335:C335"/>
    <mergeCell ref="D335:E335"/>
    <mergeCell ref="F335:G335"/>
    <mergeCell ref="H335:I335"/>
    <mergeCell ref="F377:G377"/>
    <mergeCell ref="H377:I377"/>
    <mergeCell ref="B327:I327"/>
    <mergeCell ref="B328:C328"/>
    <mergeCell ref="D328:E328"/>
    <mergeCell ref="F328:G328"/>
    <mergeCell ref="H328:I328"/>
    <mergeCell ref="B329:C329"/>
    <mergeCell ref="D329:E329"/>
    <mergeCell ref="F329:G329"/>
    <mergeCell ref="H329:I329"/>
    <mergeCell ref="B330:C330"/>
    <mergeCell ref="D330:E330"/>
    <mergeCell ref="F330:G330"/>
    <mergeCell ref="H330:I330"/>
    <mergeCell ref="B331:C331"/>
    <mergeCell ref="D331:E331"/>
    <mergeCell ref="F331:G331"/>
    <mergeCell ref="H331:I331"/>
    <mergeCell ref="B332:C332"/>
    <mergeCell ref="D332:E332"/>
    <mergeCell ref="F332:G332"/>
    <mergeCell ref="H332:I332"/>
    <mergeCell ref="B333:C333"/>
    <mergeCell ref="B374:C374"/>
    <mergeCell ref="D374:E374"/>
    <mergeCell ref="F374:G374"/>
    <mergeCell ref="H374:I374"/>
    <mergeCell ref="B375:C375"/>
    <mergeCell ref="D375:E375"/>
    <mergeCell ref="F375:G375"/>
    <mergeCell ref="H375:I375"/>
    <mergeCell ref="B376:C376"/>
    <mergeCell ref="D376:E376"/>
    <mergeCell ref="F376:G376"/>
    <mergeCell ref="H376:I376"/>
    <mergeCell ref="B371:C371"/>
    <mergeCell ref="D371:E371"/>
    <mergeCell ref="F371:G371"/>
    <mergeCell ref="H371:I371"/>
    <mergeCell ref="B372:C372"/>
    <mergeCell ref="D372:E372"/>
    <mergeCell ref="F372:G372"/>
    <mergeCell ref="H372:I372"/>
    <mergeCell ref="B373:C373"/>
    <mergeCell ref="D373:E373"/>
    <mergeCell ref="F373:G373"/>
    <mergeCell ref="H373:I373"/>
    <mergeCell ref="B368:C368"/>
    <mergeCell ref="D368:E368"/>
    <mergeCell ref="F368:G368"/>
    <mergeCell ref="H368:I368"/>
    <mergeCell ref="B369:C369"/>
    <mergeCell ref="D369:E369"/>
    <mergeCell ref="F369:G369"/>
    <mergeCell ref="H369:I369"/>
    <mergeCell ref="B370:C370"/>
    <mergeCell ref="D370:E370"/>
    <mergeCell ref="F370:G370"/>
    <mergeCell ref="H370:I370"/>
    <mergeCell ref="D692:D693"/>
    <mergeCell ref="B694:C694"/>
    <mergeCell ref="B384:C384"/>
    <mergeCell ref="D384:E384"/>
    <mergeCell ref="F384:G384"/>
    <mergeCell ref="H384:I384"/>
    <mergeCell ref="B385:C385"/>
    <mergeCell ref="D385:E385"/>
    <mergeCell ref="B620:C620"/>
    <mergeCell ref="B621:C621"/>
    <mergeCell ref="B691:C691"/>
    <mergeCell ref="B597:C597"/>
    <mergeCell ref="B598:C599"/>
    <mergeCell ref="D598:D599"/>
    <mergeCell ref="B692:C693"/>
    <mergeCell ref="D400:E400"/>
    <mergeCell ref="F400:G400"/>
    <mergeCell ref="H400:I400"/>
    <mergeCell ref="B401:C401"/>
    <mergeCell ref="D401:E401"/>
    <mergeCell ref="F401:G401"/>
    <mergeCell ref="H401:I401"/>
    <mergeCell ref="B402:C402"/>
    <mergeCell ref="D402:E402"/>
    <mergeCell ref="B434:C435"/>
    <mergeCell ref="B433:C433"/>
    <mergeCell ref="B416:I416"/>
    <mergeCell ref="B429:I429"/>
    <mergeCell ref="B405:I405"/>
    <mergeCell ref="B529:C529"/>
    <mergeCell ref="H393:I393"/>
    <mergeCell ref="B394:C394"/>
    <mergeCell ref="D394:E394"/>
    <mergeCell ref="D495:D496"/>
    <mergeCell ref="B476:C477"/>
    <mergeCell ref="D476:D477"/>
    <mergeCell ref="B478:C478"/>
    <mergeCell ref="B468:I468"/>
    <mergeCell ref="B489:C489"/>
    <mergeCell ref="B490:C491"/>
    <mergeCell ref="D490:D491"/>
    <mergeCell ref="B492:C492"/>
    <mergeCell ref="B493:C493"/>
    <mergeCell ref="B456:C457"/>
    <mergeCell ref="B436:C436"/>
    <mergeCell ref="B455:C455"/>
    <mergeCell ref="B451:C451"/>
    <mergeCell ref="B452:C453"/>
    <mergeCell ref="F325:G325"/>
    <mergeCell ref="H325:I325"/>
    <mergeCell ref="D542:D543"/>
    <mergeCell ref="B544:C544"/>
    <mergeCell ref="B522:I522"/>
    <mergeCell ref="B525:C525"/>
    <mergeCell ref="B526:C527"/>
    <mergeCell ref="D526:D527"/>
    <mergeCell ref="B528:C528"/>
    <mergeCell ref="B383:C383"/>
    <mergeCell ref="D383:E383"/>
    <mergeCell ref="F383:G383"/>
    <mergeCell ref="H383:I383"/>
    <mergeCell ref="B440:C440"/>
    <mergeCell ref="B387:C387"/>
    <mergeCell ref="D387:E387"/>
    <mergeCell ref="F387:G387"/>
    <mergeCell ref="H387:I387"/>
    <mergeCell ref="F388:G388"/>
    <mergeCell ref="H388:I388"/>
    <mergeCell ref="D438:D439"/>
    <mergeCell ref="B438:C439"/>
    <mergeCell ref="B495:C496"/>
    <mergeCell ref="F382:G382"/>
    <mergeCell ref="B322:C322"/>
    <mergeCell ref="D322:E322"/>
    <mergeCell ref="F322:G322"/>
    <mergeCell ref="H322:I322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H317:I317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00:C300"/>
    <mergeCell ref="B301:C301"/>
    <mergeCell ref="B302:C302"/>
    <mergeCell ref="B303:C303"/>
    <mergeCell ref="B295:C295"/>
    <mergeCell ref="B306:C306"/>
    <mergeCell ref="B312:C312"/>
    <mergeCell ref="D312:E312"/>
    <mergeCell ref="F312:G312"/>
    <mergeCell ref="F300:G300"/>
    <mergeCell ref="F301:G301"/>
    <mergeCell ref="F302:G302"/>
    <mergeCell ref="F303:G303"/>
    <mergeCell ref="F304:G304"/>
    <mergeCell ref="D300:E300"/>
    <mergeCell ref="B305:C305"/>
    <mergeCell ref="D305:E305"/>
    <mergeCell ref="B308:I308"/>
    <mergeCell ref="B311:C311"/>
    <mergeCell ref="D311:E311"/>
    <mergeCell ref="F311:G311"/>
    <mergeCell ref="H311:I311"/>
    <mergeCell ref="H305:I305"/>
    <mergeCell ref="B297:C297"/>
    <mergeCell ref="B2:I2"/>
    <mergeCell ref="B4:I4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18:I18"/>
    <mergeCell ref="B14:H14"/>
    <mergeCell ref="B32:I32"/>
    <mergeCell ref="B45:C45"/>
    <mergeCell ref="D45:E45"/>
    <mergeCell ref="F45:G45"/>
    <mergeCell ref="H45:I45"/>
    <mergeCell ref="B46:C46"/>
    <mergeCell ref="C19:C20"/>
    <mergeCell ref="B42:C42"/>
    <mergeCell ref="F42:I42"/>
    <mergeCell ref="B33:I33"/>
    <mergeCell ref="B19:B20"/>
    <mergeCell ref="D46:E46"/>
    <mergeCell ref="F46:G46"/>
    <mergeCell ref="H46:I46"/>
    <mergeCell ref="D57:E57"/>
    <mergeCell ref="F57:G57"/>
    <mergeCell ref="H57:I57"/>
    <mergeCell ref="B3:I3"/>
    <mergeCell ref="D298:E298"/>
    <mergeCell ref="D299:E299"/>
    <mergeCell ref="B121:C121"/>
    <mergeCell ref="B58:I58"/>
    <mergeCell ref="B51:C51"/>
    <mergeCell ref="D51:E51"/>
    <mergeCell ref="F51:G51"/>
    <mergeCell ref="H51:I51"/>
    <mergeCell ref="B43:I43"/>
    <mergeCell ref="B184:C184"/>
    <mergeCell ref="B234:C234"/>
    <mergeCell ref="B256:C256"/>
    <mergeCell ref="B260:C261"/>
    <mergeCell ref="H292:I292"/>
    <mergeCell ref="H293:I293"/>
    <mergeCell ref="F292:G292"/>
    <mergeCell ref="F293:G293"/>
    <mergeCell ref="H299:I299"/>
    <mergeCell ref="H297:I297"/>
    <mergeCell ref="H298:I298"/>
    <mergeCell ref="B292:C292"/>
    <mergeCell ref="B296:C296"/>
    <mergeCell ref="F297:G297"/>
    <mergeCell ref="F298:G298"/>
    <mergeCell ref="F299:G299"/>
    <mergeCell ref="B299:C299"/>
    <mergeCell ref="B298:C298"/>
    <mergeCell ref="B293:C293"/>
    <mergeCell ref="B294:C294"/>
    <mergeCell ref="F294:G294"/>
    <mergeCell ref="D295:E295"/>
    <mergeCell ref="D296:E296"/>
    <mergeCell ref="D297:E297"/>
    <mergeCell ref="F296:G296"/>
    <mergeCell ref="D157:E157"/>
    <mergeCell ref="F157:G157"/>
    <mergeCell ref="H157:I157"/>
    <mergeCell ref="B171:I171"/>
    <mergeCell ref="B125:C126"/>
    <mergeCell ref="B156:I156"/>
    <mergeCell ref="B153:I153"/>
    <mergeCell ref="B157:B158"/>
    <mergeCell ref="C157:C158"/>
    <mergeCell ref="H301:I301"/>
    <mergeCell ref="H302:I302"/>
    <mergeCell ref="H303:I303"/>
    <mergeCell ref="D301:E301"/>
    <mergeCell ref="D302:E302"/>
    <mergeCell ref="D303:E303"/>
    <mergeCell ref="D304:E304"/>
    <mergeCell ref="F307:G307"/>
    <mergeCell ref="F306:G306"/>
    <mergeCell ref="H304:I304"/>
    <mergeCell ref="F305:G305"/>
    <mergeCell ref="H312:I312"/>
    <mergeCell ref="B319:C319"/>
    <mergeCell ref="D319:E319"/>
    <mergeCell ref="H310:I310"/>
    <mergeCell ref="F319:G319"/>
    <mergeCell ref="H319:I319"/>
    <mergeCell ref="B315:C315"/>
    <mergeCell ref="D315:E315"/>
    <mergeCell ref="F315:G315"/>
    <mergeCell ref="H315:I315"/>
    <mergeCell ref="B316:C316"/>
    <mergeCell ref="D316:E316"/>
    <mergeCell ref="B314:C314"/>
    <mergeCell ref="D314:E314"/>
    <mergeCell ref="F314:G314"/>
    <mergeCell ref="B313:C313"/>
    <mergeCell ref="D313:E313"/>
    <mergeCell ref="F313:G313"/>
    <mergeCell ref="H313:I313"/>
    <mergeCell ref="D310:E310"/>
    <mergeCell ref="F310:G310"/>
    <mergeCell ref="F316:G316"/>
    <mergeCell ref="H316:I316"/>
    <mergeCell ref="B317:C317"/>
    <mergeCell ref="B778:I779"/>
    <mergeCell ref="H314:I314"/>
    <mergeCell ref="B318:C318"/>
    <mergeCell ref="D318:E318"/>
    <mergeCell ref="F318:G318"/>
    <mergeCell ref="H318:I318"/>
    <mergeCell ref="F381:G381"/>
    <mergeCell ref="H381:I381"/>
    <mergeCell ref="B382:C382"/>
    <mergeCell ref="D382:E382"/>
    <mergeCell ref="F393:G393"/>
    <mergeCell ref="F394:G394"/>
    <mergeCell ref="H394:I394"/>
    <mergeCell ref="B395:C395"/>
    <mergeCell ref="D395:E395"/>
    <mergeCell ref="F395:G395"/>
    <mergeCell ref="H395:I395"/>
    <mergeCell ref="B393:C393"/>
    <mergeCell ref="D393:E393"/>
    <mergeCell ref="D317:E317"/>
    <mergeCell ref="F317:G317"/>
    <mergeCell ref="B497:C497"/>
    <mergeCell ref="B498:C498"/>
    <mergeCell ref="B474:C474"/>
    <mergeCell ref="B1:I1"/>
    <mergeCell ref="B97:I97"/>
    <mergeCell ref="B77:I77"/>
    <mergeCell ref="H307:I307"/>
    <mergeCell ref="B309:I309"/>
    <mergeCell ref="B310:C310"/>
    <mergeCell ref="B169:C169"/>
    <mergeCell ref="B170:C170"/>
    <mergeCell ref="B154:H154"/>
    <mergeCell ref="B15:I16"/>
    <mergeCell ref="B155:I155"/>
    <mergeCell ref="B287:I287"/>
    <mergeCell ref="H294:I294"/>
    <mergeCell ref="H295:I295"/>
    <mergeCell ref="D292:E292"/>
    <mergeCell ref="D293:E293"/>
    <mergeCell ref="D294:E294"/>
    <mergeCell ref="H306:I306"/>
    <mergeCell ref="D306:E306"/>
    <mergeCell ref="H296:I296"/>
    <mergeCell ref="F295:G295"/>
    <mergeCell ref="H300:I300"/>
    <mergeCell ref="B304:C304"/>
    <mergeCell ref="B290:I290"/>
    <mergeCell ref="D452:D453"/>
    <mergeCell ref="B345:I345"/>
    <mergeCell ref="B346:C346"/>
    <mergeCell ref="D346:E346"/>
    <mergeCell ref="F346:G346"/>
    <mergeCell ref="H346:I346"/>
    <mergeCell ref="B347:C347"/>
    <mergeCell ref="D347:E347"/>
    <mergeCell ref="F347:G347"/>
    <mergeCell ref="H347:I347"/>
    <mergeCell ref="B348:C348"/>
    <mergeCell ref="D348:E348"/>
    <mergeCell ref="F348:G348"/>
    <mergeCell ref="H348:I348"/>
    <mergeCell ref="B349:C349"/>
    <mergeCell ref="D349:E349"/>
    <mergeCell ref="F349:G349"/>
    <mergeCell ref="H349:I349"/>
    <mergeCell ref="B350:C350"/>
    <mergeCell ref="D350:E350"/>
    <mergeCell ref="D381:E381"/>
    <mergeCell ref="D434:D435"/>
    <mergeCell ref="F350:G350"/>
    <mergeCell ref="H350:I350"/>
    <mergeCell ref="D456:D457"/>
    <mergeCell ref="B458:C458"/>
    <mergeCell ref="B471:C471"/>
    <mergeCell ref="B472:C473"/>
    <mergeCell ref="D472:D473"/>
    <mergeCell ref="B868:I869"/>
    <mergeCell ref="B874:C875"/>
    <mergeCell ref="D874:D875"/>
    <mergeCell ref="B876:C877"/>
    <mergeCell ref="D508:D509"/>
    <mergeCell ref="B557:C557"/>
    <mergeCell ref="B558:C559"/>
    <mergeCell ref="B560:C560"/>
    <mergeCell ref="D558:D559"/>
    <mergeCell ref="B575:C575"/>
    <mergeCell ref="B541:C541"/>
    <mergeCell ref="B542:C543"/>
    <mergeCell ref="B764:B765"/>
    <mergeCell ref="C764:C765"/>
    <mergeCell ref="D764:E764"/>
    <mergeCell ref="F789:I789"/>
    <mergeCell ref="B826:C827"/>
    <mergeCell ref="D826:D827"/>
    <mergeCell ref="B828:C828"/>
    <mergeCell ref="B887:C888"/>
    <mergeCell ref="D887:D888"/>
    <mergeCell ref="B510:C510"/>
    <mergeCell ref="B499:C499"/>
    <mergeCell ref="B757:I757"/>
    <mergeCell ref="B758:I758"/>
    <mergeCell ref="B759:I759"/>
    <mergeCell ref="C728:C729"/>
    <mergeCell ref="B600:C600"/>
    <mergeCell ref="B708:B709"/>
    <mergeCell ref="C708:C709"/>
    <mergeCell ref="B576:C577"/>
    <mergeCell ref="B578:C578"/>
    <mergeCell ref="B752:I752"/>
    <mergeCell ref="B728:B729"/>
    <mergeCell ref="D576:D577"/>
    <mergeCell ref="B810:C811"/>
    <mergeCell ref="D810:D811"/>
    <mergeCell ref="B812:C812"/>
    <mergeCell ref="B825:C825"/>
    <mergeCell ref="D617:D618"/>
    <mergeCell ref="B619:C619"/>
    <mergeCell ref="B637:C637"/>
    <mergeCell ref="B508:C509"/>
    <mergeCell ref="B889:C892"/>
    <mergeCell ref="B512:C513"/>
    <mergeCell ref="D512:D513"/>
    <mergeCell ref="B514:C514"/>
    <mergeCell ref="B780:I780"/>
    <mergeCell ref="B789:C789"/>
    <mergeCell ref="F764:G764"/>
    <mergeCell ref="H764:I764"/>
    <mergeCell ref="B775:C775"/>
    <mergeCell ref="B777:C777"/>
    <mergeCell ref="B776:C776"/>
    <mergeCell ref="B840:C840"/>
    <mergeCell ref="B841:C842"/>
    <mergeCell ref="D841:D842"/>
    <mergeCell ref="B843:C843"/>
    <mergeCell ref="B855:C855"/>
    <mergeCell ref="B856:C857"/>
    <mergeCell ref="D856:D857"/>
    <mergeCell ref="B858:C858"/>
    <mergeCell ref="B794:C795"/>
    <mergeCell ref="B793:C793"/>
    <mergeCell ref="D794:D795"/>
    <mergeCell ref="B796:C796"/>
    <mergeCell ref="B809:C809"/>
    <mergeCell ref="B351:C351"/>
    <mergeCell ref="D351:E351"/>
    <mergeCell ref="F351:G351"/>
    <mergeCell ref="H351:I351"/>
    <mergeCell ref="B352:C352"/>
    <mergeCell ref="D352:E352"/>
    <mergeCell ref="F352:G352"/>
    <mergeCell ref="H352:I352"/>
    <mergeCell ref="B353:C353"/>
    <mergeCell ref="D353:E353"/>
    <mergeCell ref="F353:G353"/>
    <mergeCell ref="H353:I353"/>
    <mergeCell ref="B357:C357"/>
    <mergeCell ref="D357:E357"/>
    <mergeCell ref="F357:G357"/>
    <mergeCell ref="H357:I357"/>
    <mergeCell ref="B358:C358"/>
    <mergeCell ref="D358:E358"/>
    <mergeCell ref="F358:G358"/>
    <mergeCell ref="H358:I358"/>
    <mergeCell ref="B354:C354"/>
    <mergeCell ref="D354:E354"/>
    <mergeCell ref="F354:G354"/>
    <mergeCell ref="H354:I354"/>
    <mergeCell ref="B355:C355"/>
    <mergeCell ref="D355:E355"/>
    <mergeCell ref="F355:G355"/>
    <mergeCell ref="H355:I355"/>
    <mergeCell ref="B356:C356"/>
    <mergeCell ref="D356:E356"/>
    <mergeCell ref="F356:G356"/>
    <mergeCell ref="H356:I356"/>
    <mergeCell ref="B359:C359"/>
    <mergeCell ref="D359:E359"/>
    <mergeCell ref="F359:G359"/>
    <mergeCell ref="H359:I359"/>
    <mergeCell ref="F360:G360"/>
    <mergeCell ref="H360:I360"/>
    <mergeCell ref="B362:I362"/>
    <mergeCell ref="B363:C363"/>
    <mergeCell ref="D363:E363"/>
    <mergeCell ref="F363:G363"/>
    <mergeCell ref="H363:I363"/>
    <mergeCell ref="B364:C364"/>
    <mergeCell ref="D364:E364"/>
    <mergeCell ref="F364:G364"/>
    <mergeCell ref="H364:I364"/>
    <mergeCell ref="B365:C365"/>
    <mergeCell ref="D365:E365"/>
    <mergeCell ref="F365:G365"/>
    <mergeCell ref="H365:I365"/>
    <mergeCell ref="B390:I390"/>
    <mergeCell ref="H382:I382"/>
    <mergeCell ref="B379:I379"/>
    <mergeCell ref="B380:C380"/>
    <mergeCell ref="D380:E380"/>
    <mergeCell ref="F380:G380"/>
    <mergeCell ref="H380:I380"/>
    <mergeCell ref="B381:C381"/>
    <mergeCell ref="B366:C366"/>
    <mergeCell ref="D366:E366"/>
    <mergeCell ref="F366:G366"/>
    <mergeCell ref="H366:I366"/>
    <mergeCell ref="B367:C367"/>
    <mergeCell ref="D367:E367"/>
    <mergeCell ref="F367:G367"/>
    <mergeCell ref="H367:I367"/>
    <mergeCell ref="B391:C391"/>
    <mergeCell ref="D391:E391"/>
    <mergeCell ref="F391:G391"/>
    <mergeCell ref="H391:I391"/>
    <mergeCell ref="B392:C392"/>
    <mergeCell ref="D392:E392"/>
    <mergeCell ref="F392:G392"/>
    <mergeCell ref="H392:I392"/>
    <mergeCell ref="F385:G385"/>
    <mergeCell ref="H385:I385"/>
    <mergeCell ref="B386:C386"/>
    <mergeCell ref="D386:E386"/>
    <mergeCell ref="F386:G386"/>
    <mergeCell ref="H386:I386"/>
    <mergeCell ref="H403:I403"/>
    <mergeCell ref="B396:C396"/>
    <mergeCell ref="B397:C397"/>
    <mergeCell ref="B398:C398"/>
    <mergeCell ref="B399:C399"/>
    <mergeCell ref="D396:E396"/>
    <mergeCell ref="D397:E397"/>
    <mergeCell ref="D398:E398"/>
    <mergeCell ref="D399:E399"/>
    <mergeCell ref="F399:G399"/>
    <mergeCell ref="F397:G397"/>
    <mergeCell ref="F396:G396"/>
    <mergeCell ref="F398:G398"/>
    <mergeCell ref="H397:I397"/>
    <mergeCell ref="H396:I396"/>
    <mergeCell ref="H398:I398"/>
    <mergeCell ref="H399:I399"/>
    <mergeCell ref="B400:C400"/>
    <mergeCell ref="F402:G402"/>
    <mergeCell ref="H402:I402"/>
    <mergeCell ref="B288:I288"/>
    <mergeCell ref="B763:I763"/>
    <mergeCell ref="B762:I762"/>
    <mergeCell ref="B761:I761"/>
    <mergeCell ref="B760:I760"/>
    <mergeCell ref="B756:I756"/>
    <mergeCell ref="B755:I755"/>
    <mergeCell ref="B754:I754"/>
    <mergeCell ref="B753:I753"/>
    <mergeCell ref="B291:I291"/>
    <mergeCell ref="B677:C677"/>
    <mergeCell ref="B638:C639"/>
    <mergeCell ref="D638:D639"/>
    <mergeCell ref="B640:C640"/>
    <mergeCell ref="B656:C656"/>
    <mergeCell ref="B657:C658"/>
    <mergeCell ref="D657:D658"/>
    <mergeCell ref="B659:C659"/>
    <mergeCell ref="B674:C674"/>
    <mergeCell ref="B675:C676"/>
    <mergeCell ref="D675:D676"/>
    <mergeCell ref="B616:C616"/>
    <mergeCell ref="B617:C618"/>
    <mergeCell ref="F403:G403"/>
  </mergeCells>
  <hyperlinks>
    <hyperlink ref="B8" r:id="rId1"/>
    <hyperlink ref="B25" location="Sheet1!A152" display="Поворот"/>
    <hyperlink ref="B23" location="Sheet1!A117" display="Клин"/>
    <hyperlink ref="B74" location="Sheet1!A18" display="назад к расчету"/>
    <hyperlink ref="B21" location="Sheet1!A76" display="Большая стена"/>
    <hyperlink ref="B22" location="Sheet1!A96" display="Окно "/>
    <hyperlink ref="B24" location="Sheet1!A136" display="Малая стена/Дверь"/>
    <hyperlink ref="B445" location="Sheet1!A291" display="назад к расчету"/>
    <hyperlink ref="B446" location="Sheet1!A1" display="наверх"/>
    <hyperlink ref="B520" location="Sheet1!A1" display="наверх"/>
    <hyperlink ref="B536" location="Sheet1!A1" display="наверх"/>
    <hyperlink ref="B552" location="Sheet1!A1" display="наверх"/>
    <hyperlink ref="B570" location="Sheet1!A1" display="наверх"/>
    <hyperlink ref="B592" location="Sheet1!A1" display="наверх"/>
    <hyperlink ref="B611" location="Sheet1!A1" display="наверх"/>
    <hyperlink ref="B722" location="Sheet1!A1" display="наверх"/>
    <hyperlink ref="B740" location="Sheet1!A1" display="наверх"/>
    <hyperlink ref="B305:C305" location="Sheet1!A743" display="  Приставка к М "/>
    <hyperlink ref="B301:C301" location="Sheet1!A573" display="  Temple"/>
    <hyperlink ref="B304:C304" location="Sheet1!A725" display="   М"/>
    <hyperlink ref="B303:C303" location="Sheet1!A614" display="   Mini M"/>
    <hyperlink ref="B302:C302" location="Sheet1!A595" display="  Temple Maya"/>
    <hyperlink ref="B300:C300" location="Sheet1!A555" display="  Elbow"/>
    <hyperlink ref="B299:C299" location="Sheet1!A539" display="  Snack Beam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188" location="Sheet1!B156" display="назад к расчету"/>
    <hyperlink ref="B285" location="Sheet1!A1" display="наверх"/>
    <hyperlink ref="B269" location="Sheet1!A1" display="наверх"/>
    <hyperlink ref="B247" location="Sheet1!A1" display="наверх"/>
    <hyperlink ref="B225" location="Sheet1!A1" display="наверх"/>
    <hyperlink ref="B208" location="Sheet1!A1" display="наверх"/>
    <hyperlink ref="B207" location="Sheet1!B156" display="назад к расчету"/>
    <hyperlink ref="B224" location="Sheet1!B156" display="назад к расчету"/>
    <hyperlink ref="B246" location="Sheet1!B156" display="назад к расчету"/>
    <hyperlink ref="B268" location="Sheet1!B156" display="назад к расчету"/>
    <hyperlink ref="B284" location="Sheet1!B156" display="назад к расчету"/>
    <hyperlink ref="B162" location="Sheet1!A249" display="Дверной проем"/>
    <hyperlink ref="B535" location="Sheet1!A291" display="назад к расчету"/>
    <hyperlink ref="B551" location="Sheet1!A291" display="назад к расчету"/>
    <hyperlink ref="B569" location="Sheet1!A291" display="назад к расчету"/>
    <hyperlink ref="B591" location="Sheet1!A291" display="назад к расчету"/>
    <hyperlink ref="B610" location="Sheet1!A291" display="назад к расчету"/>
    <hyperlink ref="B721" location="Sheet1!A291" display="назад к расчету"/>
    <hyperlink ref="B739" location="Sheet1!A291" display="назад к расчету"/>
    <hyperlink ref="B293:C293" location="Sheet1!A448" display=" Cylinder"/>
    <hyperlink ref="B295:C295" location="Sheet1!A523" display="  Tall Cake"/>
    <hyperlink ref="B296:C296" location="Sheet1!A523" display="  Cake"/>
    <hyperlink ref="B297:C297" location="Sheet1!A504" display="  Dorito Big"/>
    <hyperlink ref="B298:C298" location="Sheet1!A504" display="  Dorito Small"/>
    <hyperlink ref="B189" location="Sheet1!A1" display="наверх"/>
    <hyperlink ref="B768" location="Sheet1!A838" display="Дверь"/>
    <hyperlink ref="B766" location="Sheet1!A807" display="Высокая стена"/>
    <hyperlink ref="B767" location="Sheet1!A823" display="Низкая стена "/>
    <hyperlink ref="B769" location="Sheet1!A853" display="Окно"/>
    <hyperlink ref="B804" location="Sheet1!A1" display="наверх"/>
    <hyperlink ref="B803" location="Sheet1!A763" display="назад к расчету"/>
    <hyperlink ref="B820" location="Sheet1!A1" display="наверх"/>
    <hyperlink ref="B835" location="Sheet1!A1" display="наверх"/>
    <hyperlink ref="B850" location="Sheet1!A1" display="наверх"/>
    <hyperlink ref="B865" location="Sheet1!A1" display="наверх"/>
    <hyperlink ref="B150" location="Sheet1!A1" display="наверх"/>
    <hyperlink ref="B134" location="Sheet1!A1" display="наверх"/>
    <hyperlink ref="B112" location="Sheet1!A1" display="наверх"/>
    <hyperlink ref="B95" location="Sheet1!A1" display="наверх"/>
    <hyperlink ref="B75" location="Sheet1!A1" display="наверх"/>
    <hyperlink ref="B94" location="Sheet1!A18" display="назад к расчету"/>
    <hyperlink ref="B111" location="Sheet1!A18" display="назад к расчету"/>
    <hyperlink ref="B133" location="Sheet1!A18" display="назад к расчету"/>
    <hyperlink ref="B149" location="Sheet1!A18" display="назад к расчету"/>
    <hyperlink ref="B385:C385" location="Sheet1!A654" display="  Brick"/>
    <hyperlink ref="B466" location="Sheet1!A1" display="наверх"/>
    <hyperlink ref="B483" location="Sheet1!A309" display="назад к расчету"/>
    <hyperlink ref="B484" location="Sheet1!A1" display="наверх"/>
    <hyperlink ref="B312:C312" location="Sheet1!A468" display="  Giant medusa"/>
    <hyperlink ref="B465" location="Sheet1!A309" display="назад к расчету"/>
    <hyperlink ref="B313:C313" location="Sheet1!A486" display="  Medusa"/>
    <hyperlink ref="B519" location="Sheet1!A291" display="назад к расчету"/>
    <hyperlink ref="B501" location="Sheet1!A1" display="наверх"/>
    <hyperlink ref="B500" location="Sheet1!A291" display="назад к расчету"/>
    <hyperlink ref="B881" location="Sheet1!A1" display="наверх"/>
    <hyperlink ref="B894" location="Sheet1!A1" display="наверх"/>
    <hyperlink ref="B9" r:id="rId2"/>
    <hyperlink ref="B354:C354" location="Sheet1!A705" display="  Wing"/>
    <hyperlink ref="B358:C358" location="Sheet1!A672" display=" PSP Race"/>
    <hyperlink ref="B357:C357" location="Sheet1!A689" display=" Mini Race"/>
    <hyperlink ref="B392:C392" location="Sheet1!A654" display="  Brick"/>
    <hyperlink ref="B632" location="Sheet1!A1" display="наверх"/>
    <hyperlink ref="B631" location="Sheet1!A327" display="назад к расчету"/>
    <hyperlink ref="B651" location="Sheet1!A1" display="наверх"/>
    <hyperlink ref="B650" location="Sheet1!A380" display="назад к расчету"/>
    <hyperlink ref="B669" location="Sheet1!A1" display="наверх"/>
    <hyperlink ref="B668" location="Sheet1!A346" display="назад к расчету"/>
    <hyperlink ref="B686" location="Sheet1!A1" display="наверх"/>
    <hyperlink ref="B685" location="Sheet1!A346" display="назад к расчету"/>
    <hyperlink ref="B899" r:id="rId3"/>
    <hyperlink ref="B900" r:id="rId4"/>
    <hyperlink ref="B311:C311" location="Sheet1!A448" display="  Cylinder"/>
    <hyperlink ref="B347:C347" location="Sheet1!A448" display=" Cylinder"/>
    <hyperlink ref="B381:C381" location="Sheet1!A448" display=" Cylinder"/>
    <hyperlink ref="B399:C399" location="Sheet1!A448" display="  Cylinder"/>
    <hyperlink ref="B294:C294" location="Sheet1!A449" display="  Tree"/>
    <hyperlink ref="B348:C348" location="Sheet1!A449" display="  Tree"/>
    <hyperlink ref="B382:C382" location="Sheet1!A449" display="  Tree"/>
    <hyperlink ref="B396:C396" location="Sheet1!A449" display="  Tree"/>
    <hyperlink ref="B314:C314" location="Sheet1!A523" display="  Tall Cake"/>
    <hyperlink ref="B349:C349" location="Sheet1!A523" display="  Tall Cake"/>
    <hyperlink ref="B383:C383" location="Sheet1!A523" display="  Tall Cake"/>
    <hyperlink ref="B400:C400" location="Sheet1!A523" display="  Tall Cake"/>
    <hyperlink ref="B315:C315" location="Sheet1!A523" display="  Cake"/>
    <hyperlink ref="B350:C350" location="Sheet1!A523" display="  Cake"/>
    <hyperlink ref="B316:C316" location="Sheet1!A504" display="  Dorito Big"/>
    <hyperlink ref="B351:C351" location="Sheet1!A504" display="  Dorito Big"/>
    <hyperlink ref="B398:C398" location="Sheet1!A504" display="  Dorito Big"/>
    <hyperlink ref="B317:C317" location="Sheet1!A504" display="  Dorito Small"/>
    <hyperlink ref="B352:C352" location="Sheet1!A504" display="  Dorito Small"/>
    <hyperlink ref="B318:C318" location="Sheet1!A539" display="  Snack Beam"/>
    <hyperlink ref="B353:C353" location="Sheet1!A539" display="  Snack Beam"/>
    <hyperlink ref="B384:C384" location="Sheet1!A539" display="  Snack Beam"/>
    <hyperlink ref="B395:C395" location="Sheet1!A539" display="  Snack Beam"/>
    <hyperlink ref="B702" location="Sheet1!A1" display="наверх"/>
    <hyperlink ref="B701" location="Sheet1!A346" display="назад к расчету"/>
    <hyperlink ref="G9:I10" r:id="rId5" display="http://www.klerk.ru/tools/kurs/"/>
    <hyperlink ref="B393:C393" location="Sheet1!A635" display="  Cone"/>
    <hyperlink ref="B371:C371" location="Sheet1!A705" display=" Wing"/>
    <hyperlink ref="B364:C364" location="Sheet1!A448" display=" Cylinder"/>
    <hyperlink ref="B365:C365" location="Sheet1!A449" display="  Tree"/>
    <hyperlink ref="B366:C366" location="Sheet1!A523" display="  Tall Cake"/>
    <hyperlink ref="B367:C367" location="Sheet1!A523" display="  Cake"/>
    <hyperlink ref="B368:C368" location="Sheet1!A504" display="  Dorito Big"/>
    <hyperlink ref="B369:C369" location="Sheet1!A504" display="  Dorito Small"/>
    <hyperlink ref="B370:C370" location="Sheet1!A539" display="  Snack Beam"/>
    <hyperlink ref="B332:C332" location="Sheet1!A523" display="  Tall Cake"/>
    <hyperlink ref="B333:C333" location="Sheet1!A523" display="  Cake"/>
    <hyperlink ref="B334:C334" location="Sheet1!A504" display="  Dorito Big"/>
    <hyperlink ref="B335:C335" location="Sheet1!A504" display="  Dorito Small"/>
    <hyperlink ref="B336:C336" location="Sheet1!A539" display="  Snack Beam"/>
    <hyperlink ref="B331:C331" location="Sheet1!A486" display="  Medusa"/>
    <hyperlink ref="B341:C341" location="Sheet1!A635" display="  NEW!!! Cone"/>
    <hyperlink ref="B329:C329" location="Sheet1!A448" display=" Cylinder"/>
    <hyperlink ref="B330:C330" location="Sheet1!A468" display="  Giant medusa"/>
    <hyperlink ref="B319:C319" location="Sheet1!A573" display="  Temple"/>
    <hyperlink ref="B337:C337" location="Sheet1!A573" display="  Temple"/>
    <hyperlink ref="B355:C355" location="Sheet1!A573" display="  Temple"/>
    <hyperlink ref="B372:C372" location="Sheet1!A573" display="  Temple"/>
    <hyperlink ref="B386:C386" location="Sheet1!A573" display="  Temple"/>
    <hyperlink ref="B394:C394" location="Sheet1!A573" display="  Temple"/>
    <hyperlink ref="B320:C320" location="Sheet1!A595" display="  Temple Maya"/>
    <hyperlink ref="B356:C356" location="Sheet1!A595" display="  Temple Maya"/>
    <hyperlink ref="B373:C373" location="Sheet1!A595" display="  Temple Maya"/>
    <hyperlink ref="B321:C321" location="Sheet1!A614" display="   Mini M"/>
    <hyperlink ref="B338:C338" location="Sheet1!A614" display="   Mini M"/>
    <hyperlink ref="B397:C397" location="Sheet1!A614" display="   Mini M"/>
    <hyperlink ref="B322:C322" location="Sheet1!A725" display="   М"/>
    <hyperlink ref="B339:C339" location="Sheet1!A725" display="   М"/>
    <hyperlink ref="B323:C323" location="Sheet1!A743" display="  Приставка к М "/>
    <hyperlink ref="B340:C340" location="Sheet1!A743" display="  Приставка к М "/>
    <hyperlink ref="B374:C374" location="Sheet1!A689" display=" Mini Race"/>
    <hyperlink ref="B375:C375" location="Sheet1!A672" display=" PSP Race"/>
    <hyperlink ref="B819" location="Sheet1!A763" display="назад к расчету"/>
    <hyperlink ref="B834" location="Sheet1!A763" display="назад к расчету"/>
    <hyperlink ref="B849" location="Sheet1!A763" display="назад к расчету"/>
    <hyperlink ref="B864" location="Sheet1!A763" display="назад к расчету"/>
    <hyperlink ref="B770" location="Sheet1!A867" display="Клин"/>
    <hyperlink ref="B11" r:id="rId6" display="http://airbunker.ru/"/>
  </hyperlinks>
  <pageMargins left="0.96875" right="0.25" top="0.54895833333333333" bottom="0.75" header="0.3" footer="0.3"/>
  <pageSetup paperSize="9" scale="62" orientation="portrait" horizontalDpi="4294967292" verticalDpi="4294967292" r:id="rId7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12" manualBreakCount="12">
    <brk id="57" max="9" man="1"/>
    <brk id="113" max="9" man="1"/>
    <brk id="151" max="9" man="1"/>
    <brk id="209" max="9" man="1"/>
    <brk id="270" max="9" man="1"/>
    <brk id="286" max="9" man="1"/>
    <brk id="445" max="9" man="1"/>
    <brk id="501" max="9" man="1"/>
    <brk id="592" max="9" man="1"/>
    <brk id="748" max="9" man="1"/>
    <brk id="820" max="9" man="1"/>
    <brk id="872" max="9" man="1"/>
  </rowBreaks>
  <colBreaks count="1" manualBreakCount="1">
    <brk id="10" max="1048575" man="1"/>
  </colBreaks>
  <drawing r:id="rId8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HOME</cp:lastModifiedBy>
  <cp:lastPrinted>2013-12-31T13:25:28Z</cp:lastPrinted>
  <dcterms:created xsi:type="dcterms:W3CDTF">2013-02-21T21:21:46Z</dcterms:created>
  <dcterms:modified xsi:type="dcterms:W3CDTF">2015-09-17T11:42:00Z</dcterms:modified>
</cp:coreProperties>
</file>